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10D9AC\share\05照会\07経営分析比較表\H30\"/>
    </mc:Choice>
  </mc:AlternateContent>
  <workbookProtection workbookAlgorithmName="SHA-512" workbookHashValue="aHws4O8ErJcFZUG7EuFDxlFD1qxr1bSk+RRexk11pEfxmiQiOhD+OwQc6MCuky1aXolVUW4jfbnINvTPKtNmpA==" workbookSaltValue="MkIMCyhhieg9Sy8pHG6NT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B6" i="4"/>
  <c r="C10" i="5" l="1"/>
  <c r="D10" i="5"/>
  <c r="E10" i="5"/>
  <c r="B10" i="5"/>
</calcChain>
</file>

<file path=xl/sharedStrings.xml><?xml version="1.0" encoding="utf-8"?>
<sst xmlns="http://schemas.openxmlformats.org/spreadsheetml/2006/main" count="275" uniqueCount="122">
  <si>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</si>
  <si>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</si>
  <si>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</si>
  <si>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</si>
  <si>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</si>
  <si>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</si>
  <si>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</si>
  <si>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</si>
  <si>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</si>
  <si>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</si>
  <si>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</si>
  <si>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</si>
  <si>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</si>
  <si>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</si>
  <si>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</si>
  <si>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</si>
  <si>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</si>
  <si>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</si>
  <si>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</si>
  <si>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</si>
  <si>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</si>
  <si>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</si>
  <si>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</si>
  <si>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</si>
  <si>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</si>
  <si>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</si>
  <si>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</si>
  <si>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</si>
  <si>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</si>
  <si>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</si>
  <si>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</si>
  <si>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</si>
  <si>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</si>
  <si>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</si>
  <si>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</si>
  <si>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</si>
  <si>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</si>
  <si>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</si>
  <si>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</si>
  <si>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</si>
  <si>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</si>
  <si>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</si>
  <si>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</si>
  <si>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</si>
  <si>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</si>
  <si>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</si>
  <si>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</si>
  <si>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</si>
  <si>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</si>
  <si>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</si>
  <si>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</si>
  <si>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</si>
  <si>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</si>
  <si>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</si>
  <si>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</si>
  <si>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</si>
  <si>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</si>
  <si>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</si>
  <si>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</si>
  <si>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</si>
  <si>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</si>
  <si>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</si>
  <si>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</si>
  <si>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</si>
  <si>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</si>
  <si>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</si>
  <si>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</si>
  <si>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</si>
  <si>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</si>
  <si>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</si>
  <si>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</si>
  <si>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</si>
  <si>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</si>
  <si>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</si>
  <si>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</si>
  <si>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</si>
  <si>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</si>
  <si>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</si>
  <si>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</si>
  <si>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</si>
  <si>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</si>
  <si>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</si>
  <si>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</si>
  <si>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</si>
  <si>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</si>
  <si>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</si>
  <si>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</si>
  <si>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</si>
  <si>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</si>
  <si>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</si>
  <si>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</si>
  <si>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</si>
  <si>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</si>
  <si>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</si>
  <si>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</si>
  <si>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</si>
  <si>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</si>
  <si>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</si>
  <si>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</si>
  <si>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</si>
  <si>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</si>
  <si>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</si>
  <si>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</si>
  <si>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</si>
  <si>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</si>
  <si>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</si>
  <si>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</si>
  <si>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</si>
  <si>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</si>
  <si>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</si>
  <si>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</si>
  <si>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</si>
  <si>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</si>
  <si>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</si>
  <si>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</si>
  <si>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</si>
  <si>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</si>
  <si>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</si>
  <si>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</si>
  <si>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①有形固定資産減価償却率については、平均値よりも低い数値となっています。これは、本事業が事業開始後間もないため、償却資産が少ないことによるものです。</t>
    <rPh sb="2" eb="4">
      <t>ユウケイ</t>
    </rPh>
    <rPh sb="4" eb="6">
      <t>コテイ</t>
    </rPh>
    <rPh sb="6" eb="8">
      <t>シサン</t>
    </rPh>
    <rPh sb="8" eb="10">
      <t>ゲンカ</t>
    </rPh>
    <rPh sb="10" eb="12">
      <t>ショウキャク</t>
    </rPh>
    <rPh sb="12" eb="13">
      <t>リツ</t>
    </rPh>
    <rPh sb="19" eb="22">
      <t>ヘイキンチ</t>
    </rPh>
    <rPh sb="25" eb="26">
      <t>ヒク</t>
    </rPh>
    <rPh sb="27" eb="29">
      <t>スウチ</t>
    </rPh>
    <rPh sb="41" eb="42">
      <t>ホン</t>
    </rPh>
    <rPh sb="42" eb="44">
      <t>ジギョウ</t>
    </rPh>
    <rPh sb="45" eb="47">
      <t>ジギョウ</t>
    </rPh>
    <rPh sb="47" eb="50">
      <t>カイシゴ</t>
    </rPh>
    <rPh sb="50" eb="51">
      <t>マ</t>
    </rPh>
    <rPh sb="57" eb="59">
      <t>ショウキャク</t>
    </rPh>
    <rPh sb="59" eb="61">
      <t>シサン</t>
    </rPh>
    <rPh sb="62" eb="63">
      <t>スク</t>
    </rPh>
    <phoneticPr fontId="4"/>
  </si>
  <si>
    <t>　本市の浄化槽事業は、平成25年度より公共下水道事業の計画区域外（主に山間地域）における汚水処理対策として開始し、浄化槽の設置基数は、平成29年度末時点で77基に達しています。前述のように本事業は、下水道の整備が計画されていない地域の、下水道に代わる汚水処理対策として実施しました。このため、政策的に料金水準を抑制し、早期の普及を目標としています。このようなことから、当面の間は、経営指標としては健全とはいえない状態が続きますが、平成32年度に経営戦略を策定し、公共下水道事業会計も含めた汚水処理対策として総合的に事業を進めます。</t>
    <rPh sb="4" eb="7">
      <t>ジョウカソウ</t>
    </rPh>
    <rPh sb="7" eb="9">
      <t>ジギョウ</t>
    </rPh>
    <rPh sb="11" eb="13">
      <t>ヘイセイ</t>
    </rPh>
    <rPh sb="15" eb="16">
      <t>ネン</t>
    </rPh>
    <rPh sb="16" eb="17">
      <t>ド</t>
    </rPh>
    <rPh sb="19" eb="21">
      <t>コウキョウ</t>
    </rPh>
    <rPh sb="21" eb="24">
      <t>ゲスイドウ</t>
    </rPh>
    <rPh sb="24" eb="26">
      <t>ジギョウ</t>
    </rPh>
    <rPh sb="27" eb="29">
      <t>ケイカク</t>
    </rPh>
    <rPh sb="29" eb="32">
      <t>クイキガイ</t>
    </rPh>
    <rPh sb="33" eb="34">
      <t>オモ</t>
    </rPh>
    <rPh sb="35" eb="37">
      <t>サンカン</t>
    </rPh>
    <rPh sb="37" eb="39">
      <t>チイキ</t>
    </rPh>
    <rPh sb="44" eb="46">
      <t>オスイ</t>
    </rPh>
    <rPh sb="46" eb="48">
      <t>ショリ</t>
    </rPh>
    <rPh sb="48" eb="50">
      <t>タイサク</t>
    </rPh>
    <rPh sb="53" eb="55">
      <t>カイシ</t>
    </rPh>
    <rPh sb="57" eb="60">
      <t>ジョウカソウ</t>
    </rPh>
    <rPh sb="61" eb="63">
      <t>セッチ</t>
    </rPh>
    <rPh sb="63" eb="65">
      <t>キスウ</t>
    </rPh>
    <rPh sb="67" eb="69">
      <t>ヘイセイ</t>
    </rPh>
    <rPh sb="71" eb="74">
      <t>ネンドマツ</t>
    </rPh>
    <rPh sb="74" eb="76">
      <t>ジテン</t>
    </rPh>
    <rPh sb="79" eb="80">
      <t>キ</t>
    </rPh>
    <rPh sb="81" eb="82">
      <t>タッ</t>
    </rPh>
    <rPh sb="88" eb="90">
      <t>ゼンジュツ</t>
    </rPh>
    <rPh sb="94" eb="95">
      <t>ホン</t>
    </rPh>
    <rPh sb="95" eb="97">
      <t>ジギョウ</t>
    </rPh>
    <rPh sb="99" eb="102">
      <t>ゲスイドウ</t>
    </rPh>
    <rPh sb="103" eb="105">
      <t>セイビ</t>
    </rPh>
    <rPh sb="106" eb="108">
      <t>ケイカク</t>
    </rPh>
    <rPh sb="114" eb="116">
      <t>チイキ</t>
    </rPh>
    <rPh sb="125" eb="127">
      <t>オスイ</t>
    </rPh>
    <rPh sb="127" eb="129">
      <t>ショリ</t>
    </rPh>
    <rPh sb="129" eb="131">
      <t>タイサク</t>
    </rPh>
    <rPh sb="134" eb="136">
      <t>ジッシ</t>
    </rPh>
    <rPh sb="146" eb="149">
      <t>セイサクテキ</t>
    </rPh>
    <rPh sb="150" eb="152">
      <t>リョウキン</t>
    </rPh>
    <rPh sb="152" eb="154">
      <t>スイジュン</t>
    </rPh>
    <rPh sb="155" eb="157">
      <t>ヨクセイ</t>
    </rPh>
    <rPh sb="159" eb="161">
      <t>ソウキ</t>
    </rPh>
    <rPh sb="162" eb="164">
      <t>フキュウ</t>
    </rPh>
    <rPh sb="165" eb="167">
      <t>モクヒョウ</t>
    </rPh>
    <rPh sb="184" eb="186">
      <t>トウメン</t>
    </rPh>
    <rPh sb="187" eb="188">
      <t>アイダ</t>
    </rPh>
    <rPh sb="190" eb="192">
      <t>ケイエイ</t>
    </rPh>
    <rPh sb="192" eb="194">
      <t>シヒョウ</t>
    </rPh>
    <rPh sb="198" eb="200">
      <t>ケンゼン</t>
    </rPh>
    <rPh sb="206" eb="208">
      <t>ジョウタイ</t>
    </rPh>
    <rPh sb="209" eb="210">
      <t>ツヅ</t>
    </rPh>
    <rPh sb="215" eb="217">
      <t>ヘイセイ</t>
    </rPh>
    <rPh sb="219" eb="221">
      <t>ネンド</t>
    </rPh>
    <rPh sb="222" eb="224">
      <t>ケイエイ</t>
    </rPh>
    <rPh sb="224" eb="226">
      <t>センリャク</t>
    </rPh>
    <rPh sb="227" eb="229">
      <t>サクテイ</t>
    </rPh>
    <rPh sb="231" eb="233">
      <t>コウキョウ</t>
    </rPh>
    <rPh sb="233" eb="236">
      <t>ゲスイドウ</t>
    </rPh>
    <rPh sb="236" eb="238">
      <t>ジギョウ</t>
    </rPh>
    <rPh sb="238" eb="240">
      <t>カイケイ</t>
    </rPh>
    <rPh sb="241" eb="242">
      <t>フク</t>
    </rPh>
    <rPh sb="244" eb="246">
      <t>オスイ</t>
    </rPh>
    <rPh sb="246" eb="248">
      <t>ショリ</t>
    </rPh>
    <rPh sb="248" eb="250">
      <t>タイサク</t>
    </rPh>
    <rPh sb="253" eb="256">
      <t>ソウゴウテキ</t>
    </rPh>
    <rPh sb="257" eb="259">
      <t>ジギョウ</t>
    </rPh>
    <rPh sb="260" eb="261">
      <t>スス</t>
    </rPh>
    <phoneticPr fontId="4"/>
  </si>
  <si>
    <t>　本市の特定地域生活排水処理（浄化槽事業）は、平成25年度より事業を開始しました。政策的な観点から事業の普及促進を図るため、料金水準を低額に設定しています。そのため、①経常収支比率は100％を下回っており、⑤経費回収率においても低い数値となっております。また、②累積欠損金比率についても、類似団体と比べ高い数値となっています。
　④企業債残高対事業規模比率につきましては、企業債の償還が始まっていないことから、類似団体と比べて高い数値を表しています。また、新規設置基数の減少により、補助金の交付がなく、1基当たりの企業債借入額が増加したため、前年度と比較して増加しています。
　⑥汚水処理原価につきましては、設置基数の増加による保守点検等の維持管理費の増加に比べて、有収水量が伸び悩んだ結果、前年と比べて増加しています。</t>
    <rPh sb="135" eb="136">
      <t>キン</t>
    </rPh>
    <rPh sb="228" eb="230">
      <t>シンキ</t>
    </rPh>
    <rPh sb="230" eb="232">
      <t>セッチ</t>
    </rPh>
    <rPh sb="232" eb="234">
      <t>キスウ</t>
    </rPh>
    <rPh sb="235" eb="237">
      <t>ゲンショウ</t>
    </rPh>
    <rPh sb="241" eb="244">
      <t>ホジョキン</t>
    </rPh>
    <rPh sb="245" eb="247">
      <t>コウフ</t>
    </rPh>
    <rPh sb="252" eb="253">
      <t>キ</t>
    </rPh>
    <rPh sb="253" eb="254">
      <t>ア</t>
    </rPh>
    <rPh sb="257" eb="259">
      <t>キギョウ</t>
    </rPh>
    <rPh sb="259" eb="260">
      <t>サイ</t>
    </rPh>
    <rPh sb="260" eb="262">
      <t>カリイレ</t>
    </rPh>
    <rPh sb="262" eb="263">
      <t>ガク</t>
    </rPh>
    <rPh sb="264" eb="266">
      <t>ゾウカ</t>
    </rPh>
    <rPh sb="271" eb="274">
      <t>ゼンネンド</t>
    </rPh>
    <rPh sb="275" eb="277">
      <t>ヒカク</t>
    </rPh>
    <rPh sb="279" eb="281">
      <t>ゾウカ</t>
    </rPh>
    <rPh sb="290" eb="291">
      <t>オ</t>
    </rPh>
    <rPh sb="291" eb="292">
      <t>スイ</t>
    </rPh>
    <rPh sb="292" eb="294">
      <t>ショリ</t>
    </rPh>
    <rPh sb="294" eb="296">
      <t>ゲンカ</t>
    </rPh>
    <rPh sb="304" eb="306">
      <t>セッチ</t>
    </rPh>
    <rPh sb="306" eb="308">
      <t>キスウ</t>
    </rPh>
    <rPh sb="309" eb="311">
      <t>ゾウカ</t>
    </rPh>
    <rPh sb="314" eb="316">
      <t>ホシュ</t>
    </rPh>
    <rPh sb="316" eb="318">
      <t>テンケン</t>
    </rPh>
    <rPh sb="318" eb="319">
      <t>トウ</t>
    </rPh>
    <rPh sb="320" eb="322">
      <t>イジ</t>
    </rPh>
    <rPh sb="322" eb="325">
      <t>カンリヒ</t>
    </rPh>
    <rPh sb="326" eb="328">
      <t>ゾウカ</t>
    </rPh>
    <rPh sb="329" eb="330">
      <t>クラ</t>
    </rPh>
    <rPh sb="333" eb="335">
      <t>ユウシュウ</t>
    </rPh>
    <rPh sb="335" eb="337">
      <t>スイリョウ</t>
    </rPh>
    <rPh sb="338" eb="339">
      <t>ノ</t>
    </rPh>
    <rPh sb="340" eb="341">
      <t>ナヤ</t>
    </rPh>
    <rPh sb="343" eb="345">
      <t>ケッカ</t>
    </rPh>
    <rPh sb="346" eb="348">
      <t>ゼンネン</t>
    </rPh>
    <rPh sb="349" eb="350">
      <t>クラ</t>
    </rPh>
    <rPh sb="352" eb="35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</si>
</sst>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43-4F7A-B674-D361CC2BE24F}"/>
            </c:ext>
          </c:extLst>
        </c:ser>
        <c:dLbls>
          <c:showLegendKey val="0"/>
          <c:showVal val="0"/>
          <c:showCatName val="0"/>
          <c:showSerName val="0"/>
          <c:showPercent val="0"/>
          <c:showBubbleSize val="0"/>
        </c:dLbls>
        <c:gapWidth val="150"/>
        <c:axId val="220000416"/>
        <c:axId val="22000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043-4F7A-B674-D361CC2BE24F}"/>
            </c:ext>
          </c:extLst>
        </c:ser>
        <c:dLbls>
          <c:showLegendKey val="0"/>
          <c:showVal val="0"/>
          <c:showCatName val="0"/>
          <c:showSerName val="0"/>
          <c:showPercent val="0"/>
          <c:showBubbleSize val="0"/>
        </c:dLbls>
        <c:marker val="1"/>
        <c:smooth val="0"/>
        <c:axId val="220000416"/>
        <c:axId val="220000808"/>
      </c:lineChart>
      <c:dateAx>
        <c:axId val="220000416"/>
        <c:scaling>
          <c:orientation val="minMax"/>
        </c:scaling>
        <c:delete val="1"/>
        <c:axPos val="b"/>
        <c:numFmt formatCode="ge" sourceLinked="1"/>
        <c:majorTickMark val="none"/>
        <c:minorTickMark val="none"/>
        <c:tickLblPos val="none"/>
        <c:crossAx val="220000808"/>
        <c:crosses val="autoZero"/>
        <c:auto val="1"/>
        <c:lblOffset val="100"/>
        <c:baseTimeUnit val="years"/>
      </c:dateAx>
      <c:valAx>
        <c:axId val="22000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24</c:v>
                </c:pt>
                <c:pt idx="2">
                  <c:v>38.03</c:v>
                </c:pt>
                <c:pt idx="3">
                  <c:v>42.86</c:v>
                </c:pt>
                <c:pt idx="4">
                  <c:v>45.28</c:v>
                </c:pt>
              </c:numCache>
            </c:numRef>
          </c:val>
          <c:extLst xmlns:c16r2="http://schemas.microsoft.com/office/drawing/2015/06/chart">
            <c:ext xmlns:c16="http://schemas.microsoft.com/office/drawing/2014/chart" uri="{C3380CC4-5D6E-409C-BE32-E72D297353CC}">
              <c16:uniqueId val="{00000000-FD12-4118-B9BC-36DDE00A6E9B}"/>
            </c:ext>
          </c:extLst>
        </c:ser>
        <c:dLbls>
          <c:showLegendKey val="0"/>
          <c:showVal val="0"/>
          <c:showCatName val="0"/>
          <c:showSerName val="0"/>
          <c:showPercent val="0"/>
          <c:showBubbleSize val="0"/>
        </c:dLbls>
        <c:gapWidth val="150"/>
        <c:axId val="221709624"/>
        <c:axId val="2217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FD12-4118-B9BC-36DDE00A6E9B}"/>
            </c:ext>
          </c:extLst>
        </c:ser>
        <c:dLbls>
          <c:showLegendKey val="0"/>
          <c:showVal val="0"/>
          <c:showCatName val="0"/>
          <c:showSerName val="0"/>
          <c:showPercent val="0"/>
          <c:showBubbleSize val="0"/>
        </c:dLbls>
        <c:marker val="1"/>
        <c:smooth val="0"/>
        <c:axId val="221709624"/>
        <c:axId val="221710016"/>
      </c:lineChart>
      <c:dateAx>
        <c:axId val="221709624"/>
        <c:scaling>
          <c:orientation val="minMax"/>
        </c:scaling>
        <c:delete val="1"/>
        <c:axPos val="b"/>
        <c:numFmt formatCode="ge" sourceLinked="1"/>
        <c:majorTickMark val="none"/>
        <c:minorTickMark val="none"/>
        <c:tickLblPos val="none"/>
        <c:crossAx val="221710016"/>
        <c:crosses val="autoZero"/>
        <c:auto val="1"/>
        <c:lblOffset val="100"/>
        <c:baseTimeUnit val="years"/>
      </c:dateAx>
      <c:valAx>
        <c:axId val="2217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0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FC7-410F-AC05-31F08D8FF2B1}"/>
            </c:ext>
          </c:extLst>
        </c:ser>
        <c:dLbls>
          <c:showLegendKey val="0"/>
          <c:showVal val="0"/>
          <c:showCatName val="0"/>
          <c:showSerName val="0"/>
          <c:showPercent val="0"/>
          <c:showBubbleSize val="0"/>
        </c:dLbls>
        <c:gapWidth val="150"/>
        <c:axId val="221711192"/>
        <c:axId val="22171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9FC7-410F-AC05-31F08D8FF2B1}"/>
            </c:ext>
          </c:extLst>
        </c:ser>
        <c:dLbls>
          <c:showLegendKey val="0"/>
          <c:showVal val="0"/>
          <c:showCatName val="0"/>
          <c:showSerName val="0"/>
          <c:showPercent val="0"/>
          <c:showBubbleSize val="0"/>
        </c:dLbls>
        <c:marker val="1"/>
        <c:smooth val="0"/>
        <c:axId val="221711192"/>
        <c:axId val="221711584"/>
      </c:lineChart>
      <c:dateAx>
        <c:axId val="221711192"/>
        <c:scaling>
          <c:orientation val="minMax"/>
        </c:scaling>
        <c:delete val="1"/>
        <c:axPos val="b"/>
        <c:numFmt formatCode="ge" sourceLinked="1"/>
        <c:majorTickMark val="none"/>
        <c:minorTickMark val="none"/>
        <c:tickLblPos val="none"/>
        <c:crossAx val="221711584"/>
        <c:crosses val="autoZero"/>
        <c:auto val="1"/>
        <c:lblOffset val="100"/>
        <c:baseTimeUnit val="years"/>
      </c:dateAx>
      <c:valAx>
        <c:axId val="2217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1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54.55</c:v>
                </c:pt>
                <c:pt idx="2">
                  <c:v>44.29</c:v>
                </c:pt>
                <c:pt idx="3">
                  <c:v>61.08</c:v>
                </c:pt>
                <c:pt idx="4">
                  <c:v>57.05</c:v>
                </c:pt>
              </c:numCache>
            </c:numRef>
          </c:val>
          <c:extLst xmlns:c16r2="http://schemas.microsoft.com/office/drawing/2015/06/chart">
            <c:ext xmlns:c16="http://schemas.microsoft.com/office/drawing/2014/chart" uri="{C3380CC4-5D6E-409C-BE32-E72D297353CC}">
              <c16:uniqueId val="{00000000-F76D-412F-950C-FF1BB6A4371E}"/>
            </c:ext>
          </c:extLst>
        </c:ser>
        <c:dLbls>
          <c:showLegendKey val="0"/>
          <c:showVal val="0"/>
          <c:showCatName val="0"/>
          <c:showSerName val="0"/>
          <c:showPercent val="0"/>
          <c:showBubbleSize val="0"/>
        </c:dLbls>
        <c:gapWidth val="150"/>
        <c:axId val="220779552"/>
        <c:axId val="22077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90.66</c:v>
                </c:pt>
                <c:pt idx="2">
                  <c:v>89.69</c:v>
                </c:pt>
                <c:pt idx="3">
                  <c:v>85.72</c:v>
                </c:pt>
                <c:pt idx="4">
                  <c:v>93.44</c:v>
                </c:pt>
              </c:numCache>
            </c:numRef>
          </c:val>
          <c:smooth val="0"/>
          <c:extLst xmlns:c16r2="http://schemas.microsoft.com/office/drawing/2015/06/chart">
            <c:ext xmlns:c16="http://schemas.microsoft.com/office/drawing/2014/chart" uri="{C3380CC4-5D6E-409C-BE32-E72D297353CC}">
              <c16:uniqueId val="{00000001-F76D-412F-950C-FF1BB6A4371E}"/>
            </c:ext>
          </c:extLst>
        </c:ser>
        <c:dLbls>
          <c:showLegendKey val="0"/>
          <c:showVal val="0"/>
          <c:showCatName val="0"/>
          <c:showSerName val="0"/>
          <c:showPercent val="0"/>
          <c:showBubbleSize val="0"/>
        </c:dLbls>
        <c:marker val="1"/>
        <c:smooth val="0"/>
        <c:axId val="220779552"/>
        <c:axId val="220779944"/>
      </c:lineChart>
      <c:dateAx>
        <c:axId val="220779552"/>
        <c:scaling>
          <c:orientation val="minMax"/>
        </c:scaling>
        <c:delete val="1"/>
        <c:axPos val="b"/>
        <c:numFmt formatCode="ge" sourceLinked="1"/>
        <c:majorTickMark val="none"/>
        <c:minorTickMark val="none"/>
        <c:tickLblPos val="none"/>
        <c:crossAx val="220779944"/>
        <c:crosses val="autoZero"/>
        <c:auto val="1"/>
        <c:lblOffset val="100"/>
        <c:baseTimeUnit val="years"/>
      </c:dateAx>
      <c:valAx>
        <c:axId val="22077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1.55</c:v>
                </c:pt>
                <c:pt idx="2">
                  <c:v>3.19</c:v>
                </c:pt>
                <c:pt idx="3">
                  <c:v>5.21</c:v>
                </c:pt>
                <c:pt idx="4">
                  <c:v>7.32</c:v>
                </c:pt>
              </c:numCache>
            </c:numRef>
          </c:val>
          <c:extLst xmlns:c16r2="http://schemas.microsoft.com/office/drawing/2015/06/chart">
            <c:ext xmlns:c16="http://schemas.microsoft.com/office/drawing/2014/chart" uri="{C3380CC4-5D6E-409C-BE32-E72D297353CC}">
              <c16:uniqueId val="{00000000-06C4-474F-9D11-3D8A3D69B7CC}"/>
            </c:ext>
          </c:extLst>
        </c:ser>
        <c:dLbls>
          <c:showLegendKey val="0"/>
          <c:showVal val="0"/>
          <c:showCatName val="0"/>
          <c:showSerName val="0"/>
          <c:showPercent val="0"/>
          <c:showBubbleSize val="0"/>
        </c:dLbls>
        <c:gapWidth val="150"/>
        <c:axId val="220781120"/>
        <c:axId val="22078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13.6</c:v>
                </c:pt>
                <c:pt idx="2">
                  <c:v>14.97</c:v>
                </c:pt>
                <c:pt idx="3">
                  <c:v>16.16</c:v>
                </c:pt>
                <c:pt idx="4">
                  <c:v>16.420000000000002</c:v>
                </c:pt>
              </c:numCache>
            </c:numRef>
          </c:val>
          <c:smooth val="0"/>
          <c:extLst xmlns:c16r2="http://schemas.microsoft.com/office/drawing/2015/06/chart">
            <c:ext xmlns:c16="http://schemas.microsoft.com/office/drawing/2014/chart" uri="{C3380CC4-5D6E-409C-BE32-E72D297353CC}">
              <c16:uniqueId val="{00000001-06C4-474F-9D11-3D8A3D69B7CC}"/>
            </c:ext>
          </c:extLst>
        </c:ser>
        <c:dLbls>
          <c:showLegendKey val="0"/>
          <c:showVal val="0"/>
          <c:showCatName val="0"/>
          <c:showSerName val="0"/>
          <c:showPercent val="0"/>
          <c:showBubbleSize val="0"/>
        </c:dLbls>
        <c:marker val="1"/>
        <c:smooth val="0"/>
        <c:axId val="220781120"/>
        <c:axId val="220781512"/>
      </c:lineChart>
      <c:dateAx>
        <c:axId val="220781120"/>
        <c:scaling>
          <c:orientation val="minMax"/>
        </c:scaling>
        <c:delete val="1"/>
        <c:axPos val="b"/>
        <c:numFmt formatCode="ge" sourceLinked="1"/>
        <c:majorTickMark val="none"/>
        <c:minorTickMark val="none"/>
        <c:tickLblPos val="none"/>
        <c:crossAx val="220781512"/>
        <c:crosses val="autoZero"/>
        <c:auto val="1"/>
        <c:lblOffset val="100"/>
        <c:baseTimeUnit val="years"/>
      </c:dateAx>
      <c:valAx>
        <c:axId val="22078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ED-4EE9-B061-B44C7CE208C9}"/>
            </c:ext>
          </c:extLst>
        </c:ser>
        <c:dLbls>
          <c:showLegendKey val="0"/>
          <c:showVal val="0"/>
          <c:showCatName val="0"/>
          <c:showSerName val="0"/>
          <c:showPercent val="0"/>
          <c:showBubbleSize val="0"/>
        </c:dLbls>
        <c:gapWidth val="150"/>
        <c:axId val="221398056"/>
        <c:axId val="22139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5ED-4EE9-B061-B44C7CE208C9}"/>
            </c:ext>
          </c:extLst>
        </c:ser>
        <c:dLbls>
          <c:showLegendKey val="0"/>
          <c:showVal val="0"/>
          <c:showCatName val="0"/>
          <c:showSerName val="0"/>
          <c:showPercent val="0"/>
          <c:showBubbleSize val="0"/>
        </c:dLbls>
        <c:marker val="1"/>
        <c:smooth val="0"/>
        <c:axId val="221398056"/>
        <c:axId val="221398448"/>
      </c:lineChart>
      <c:dateAx>
        <c:axId val="221398056"/>
        <c:scaling>
          <c:orientation val="minMax"/>
        </c:scaling>
        <c:delete val="1"/>
        <c:axPos val="b"/>
        <c:numFmt formatCode="ge" sourceLinked="1"/>
        <c:majorTickMark val="none"/>
        <c:minorTickMark val="none"/>
        <c:tickLblPos val="none"/>
        <c:crossAx val="221398448"/>
        <c:crosses val="autoZero"/>
        <c:auto val="1"/>
        <c:lblOffset val="100"/>
        <c:baseTimeUnit val="years"/>
      </c:dateAx>
      <c:valAx>
        <c:axId val="22139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9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370.94</c:v>
                </c:pt>
                <c:pt idx="2">
                  <c:v>439.12</c:v>
                </c:pt>
                <c:pt idx="3">
                  <c:v>457.04</c:v>
                </c:pt>
                <c:pt idx="4">
                  <c:v>622.45000000000005</c:v>
                </c:pt>
              </c:numCache>
            </c:numRef>
          </c:val>
          <c:extLst xmlns:c16r2="http://schemas.microsoft.com/office/drawing/2015/06/chart">
            <c:ext xmlns:c16="http://schemas.microsoft.com/office/drawing/2014/chart" uri="{C3380CC4-5D6E-409C-BE32-E72D297353CC}">
              <c16:uniqueId val="{00000000-F863-4BF5-BCBD-99DCE3E3201A}"/>
            </c:ext>
          </c:extLst>
        </c:ser>
        <c:dLbls>
          <c:showLegendKey val="0"/>
          <c:showVal val="0"/>
          <c:showCatName val="0"/>
          <c:showSerName val="0"/>
          <c:showPercent val="0"/>
          <c:showBubbleSize val="0"/>
        </c:dLbls>
        <c:gapWidth val="150"/>
        <c:axId val="221401192"/>
        <c:axId val="22140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91.1</c:v>
                </c:pt>
                <c:pt idx="2">
                  <c:v>124.89</c:v>
                </c:pt>
                <c:pt idx="3">
                  <c:v>129.72999999999999</c:v>
                </c:pt>
                <c:pt idx="4">
                  <c:v>123.58</c:v>
                </c:pt>
              </c:numCache>
            </c:numRef>
          </c:val>
          <c:smooth val="0"/>
          <c:extLst xmlns:c16r2="http://schemas.microsoft.com/office/drawing/2015/06/chart">
            <c:ext xmlns:c16="http://schemas.microsoft.com/office/drawing/2014/chart" uri="{C3380CC4-5D6E-409C-BE32-E72D297353CC}">
              <c16:uniqueId val="{00000001-F863-4BF5-BCBD-99DCE3E3201A}"/>
            </c:ext>
          </c:extLst>
        </c:ser>
        <c:dLbls>
          <c:showLegendKey val="0"/>
          <c:showVal val="0"/>
          <c:showCatName val="0"/>
          <c:showSerName val="0"/>
          <c:showPercent val="0"/>
          <c:showBubbleSize val="0"/>
        </c:dLbls>
        <c:marker val="1"/>
        <c:smooth val="0"/>
        <c:axId val="221401192"/>
        <c:axId val="221401584"/>
      </c:lineChart>
      <c:dateAx>
        <c:axId val="221401192"/>
        <c:scaling>
          <c:orientation val="minMax"/>
        </c:scaling>
        <c:delete val="1"/>
        <c:axPos val="b"/>
        <c:numFmt formatCode="ge" sourceLinked="1"/>
        <c:majorTickMark val="none"/>
        <c:minorTickMark val="none"/>
        <c:tickLblPos val="none"/>
        <c:crossAx val="221401584"/>
        <c:crosses val="autoZero"/>
        <c:auto val="1"/>
        <c:lblOffset val="100"/>
        <c:baseTimeUnit val="years"/>
      </c:dateAx>
      <c:valAx>
        <c:axId val="22140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0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103.19</c:v>
                </c:pt>
                <c:pt idx="2">
                  <c:v>103.12</c:v>
                </c:pt>
                <c:pt idx="3">
                  <c:v>106.72</c:v>
                </c:pt>
                <c:pt idx="4">
                  <c:v>116.8</c:v>
                </c:pt>
              </c:numCache>
            </c:numRef>
          </c:val>
          <c:extLst xmlns:c16r2="http://schemas.microsoft.com/office/drawing/2015/06/chart">
            <c:ext xmlns:c16="http://schemas.microsoft.com/office/drawing/2014/chart" uri="{C3380CC4-5D6E-409C-BE32-E72D297353CC}">
              <c16:uniqueId val="{00000000-8DF6-44C6-AFFA-2900F897FBAA}"/>
            </c:ext>
          </c:extLst>
        </c:ser>
        <c:dLbls>
          <c:showLegendKey val="0"/>
          <c:showVal val="0"/>
          <c:showCatName val="0"/>
          <c:showSerName val="0"/>
          <c:showPercent val="0"/>
          <c:showBubbleSize val="0"/>
        </c:dLbls>
        <c:gapWidth val="150"/>
        <c:axId val="221457976"/>
        <c:axId val="2214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247.48</c:v>
                </c:pt>
                <c:pt idx="2">
                  <c:v>221.76</c:v>
                </c:pt>
                <c:pt idx="3">
                  <c:v>180.07</c:v>
                </c:pt>
                <c:pt idx="4">
                  <c:v>172.39</c:v>
                </c:pt>
              </c:numCache>
            </c:numRef>
          </c:val>
          <c:smooth val="0"/>
          <c:extLst xmlns:c16r2="http://schemas.microsoft.com/office/drawing/2015/06/chart">
            <c:ext xmlns:c16="http://schemas.microsoft.com/office/drawing/2014/chart" uri="{C3380CC4-5D6E-409C-BE32-E72D297353CC}">
              <c16:uniqueId val="{00000001-8DF6-44C6-AFFA-2900F897FBAA}"/>
            </c:ext>
          </c:extLst>
        </c:ser>
        <c:dLbls>
          <c:showLegendKey val="0"/>
          <c:showVal val="0"/>
          <c:showCatName val="0"/>
          <c:showSerName val="0"/>
          <c:showPercent val="0"/>
          <c:showBubbleSize val="0"/>
        </c:dLbls>
        <c:marker val="1"/>
        <c:smooth val="0"/>
        <c:axId val="221457976"/>
        <c:axId val="221458368"/>
      </c:lineChart>
      <c:dateAx>
        <c:axId val="221457976"/>
        <c:scaling>
          <c:orientation val="minMax"/>
        </c:scaling>
        <c:delete val="1"/>
        <c:axPos val="b"/>
        <c:numFmt formatCode="ge" sourceLinked="1"/>
        <c:majorTickMark val="none"/>
        <c:minorTickMark val="none"/>
        <c:tickLblPos val="none"/>
        <c:crossAx val="221458368"/>
        <c:crosses val="autoZero"/>
        <c:auto val="1"/>
        <c:lblOffset val="100"/>
        <c:baseTimeUnit val="years"/>
      </c:dateAx>
      <c:valAx>
        <c:axId val="2214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5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5491.99</c:v>
                </c:pt>
                <c:pt idx="2">
                  <c:v>3493.01</c:v>
                </c:pt>
                <c:pt idx="3">
                  <c:v>2583.6999999999998</c:v>
                </c:pt>
                <c:pt idx="4">
                  <c:v>2639.59</c:v>
                </c:pt>
              </c:numCache>
            </c:numRef>
          </c:val>
          <c:extLst xmlns:c16r2="http://schemas.microsoft.com/office/drawing/2015/06/chart">
            <c:ext xmlns:c16="http://schemas.microsoft.com/office/drawing/2014/chart" uri="{C3380CC4-5D6E-409C-BE32-E72D297353CC}">
              <c16:uniqueId val="{00000000-7639-4CCC-BB0A-56D814943F2F}"/>
            </c:ext>
          </c:extLst>
        </c:ser>
        <c:dLbls>
          <c:showLegendKey val="0"/>
          <c:showVal val="0"/>
          <c:showCatName val="0"/>
          <c:showSerName val="0"/>
          <c:showPercent val="0"/>
          <c:showBubbleSize val="0"/>
        </c:dLbls>
        <c:gapWidth val="150"/>
        <c:axId val="221457584"/>
        <c:axId val="22145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7639-4CCC-BB0A-56D814943F2F}"/>
            </c:ext>
          </c:extLst>
        </c:ser>
        <c:dLbls>
          <c:showLegendKey val="0"/>
          <c:showVal val="0"/>
          <c:showCatName val="0"/>
          <c:showSerName val="0"/>
          <c:showPercent val="0"/>
          <c:showBubbleSize val="0"/>
        </c:dLbls>
        <c:marker val="1"/>
        <c:smooth val="0"/>
        <c:axId val="221457584"/>
        <c:axId val="221459544"/>
      </c:lineChart>
      <c:dateAx>
        <c:axId val="221457584"/>
        <c:scaling>
          <c:orientation val="minMax"/>
        </c:scaling>
        <c:delete val="1"/>
        <c:axPos val="b"/>
        <c:numFmt formatCode="ge" sourceLinked="1"/>
        <c:majorTickMark val="none"/>
        <c:minorTickMark val="none"/>
        <c:tickLblPos val="none"/>
        <c:crossAx val="221459544"/>
        <c:crosses val="autoZero"/>
        <c:auto val="1"/>
        <c:lblOffset val="100"/>
        <c:baseTimeUnit val="years"/>
      </c:dateAx>
      <c:valAx>
        <c:axId val="22145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5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26.57</c:v>
                </c:pt>
                <c:pt idx="2">
                  <c:v>23.14</c:v>
                </c:pt>
                <c:pt idx="3">
                  <c:v>31.84</c:v>
                </c:pt>
                <c:pt idx="4">
                  <c:v>30.27</c:v>
                </c:pt>
              </c:numCache>
            </c:numRef>
          </c:val>
          <c:extLst xmlns:c16r2="http://schemas.microsoft.com/office/drawing/2015/06/chart">
            <c:ext xmlns:c16="http://schemas.microsoft.com/office/drawing/2014/chart" uri="{C3380CC4-5D6E-409C-BE32-E72D297353CC}">
              <c16:uniqueId val="{00000000-1C13-4C5E-BF81-90CD9749AF43}"/>
            </c:ext>
          </c:extLst>
        </c:ser>
        <c:dLbls>
          <c:showLegendKey val="0"/>
          <c:showVal val="0"/>
          <c:showCatName val="0"/>
          <c:showSerName val="0"/>
          <c:showPercent val="0"/>
          <c:showBubbleSize val="0"/>
        </c:dLbls>
        <c:gapWidth val="150"/>
        <c:axId val="221400800"/>
        <c:axId val="22140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1C13-4C5E-BF81-90CD9749AF43}"/>
            </c:ext>
          </c:extLst>
        </c:ser>
        <c:dLbls>
          <c:showLegendKey val="0"/>
          <c:showVal val="0"/>
          <c:showCatName val="0"/>
          <c:showSerName val="0"/>
          <c:showPercent val="0"/>
          <c:showBubbleSize val="0"/>
        </c:dLbls>
        <c:marker val="1"/>
        <c:smooth val="0"/>
        <c:axId val="221400800"/>
        <c:axId val="221400408"/>
      </c:lineChart>
      <c:dateAx>
        <c:axId val="221400800"/>
        <c:scaling>
          <c:orientation val="minMax"/>
        </c:scaling>
        <c:delete val="1"/>
        <c:axPos val="b"/>
        <c:numFmt formatCode="ge" sourceLinked="1"/>
        <c:majorTickMark val="none"/>
        <c:minorTickMark val="none"/>
        <c:tickLblPos val="none"/>
        <c:crossAx val="221400408"/>
        <c:crosses val="autoZero"/>
        <c:auto val="1"/>
        <c:lblOffset val="100"/>
        <c:baseTimeUnit val="years"/>
      </c:dateAx>
      <c:valAx>
        <c:axId val="22140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371.16</c:v>
                </c:pt>
                <c:pt idx="2">
                  <c:v>443.39</c:v>
                </c:pt>
                <c:pt idx="3">
                  <c:v>324.63</c:v>
                </c:pt>
                <c:pt idx="4">
                  <c:v>337.44</c:v>
                </c:pt>
              </c:numCache>
            </c:numRef>
          </c:val>
          <c:extLst xmlns:c16r2="http://schemas.microsoft.com/office/drawing/2015/06/chart">
            <c:ext xmlns:c16="http://schemas.microsoft.com/office/drawing/2014/chart" uri="{C3380CC4-5D6E-409C-BE32-E72D297353CC}">
              <c16:uniqueId val="{00000000-2E19-406F-8D88-920250AC89D7}"/>
            </c:ext>
          </c:extLst>
        </c:ser>
        <c:dLbls>
          <c:showLegendKey val="0"/>
          <c:showVal val="0"/>
          <c:showCatName val="0"/>
          <c:showSerName val="0"/>
          <c:showPercent val="0"/>
          <c:showBubbleSize val="0"/>
        </c:dLbls>
        <c:gapWidth val="150"/>
        <c:axId val="221708056"/>
        <c:axId val="2217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2E19-406F-8D88-920250AC89D7}"/>
            </c:ext>
          </c:extLst>
        </c:ser>
        <c:dLbls>
          <c:showLegendKey val="0"/>
          <c:showVal val="0"/>
          <c:showCatName val="0"/>
          <c:showSerName val="0"/>
          <c:showPercent val="0"/>
          <c:showBubbleSize val="0"/>
        </c:dLbls>
        <c:marker val="1"/>
        <c:smooth val="0"/>
        <c:axId val="221708056"/>
        <c:axId val="221708448"/>
      </c:lineChart>
      <c:dateAx>
        <c:axId val="221708056"/>
        <c:scaling>
          <c:orientation val="minMax"/>
        </c:scaling>
        <c:delete val="1"/>
        <c:axPos val="b"/>
        <c:numFmt formatCode="ge" sourceLinked="1"/>
        <c:majorTickMark val="none"/>
        <c:minorTickMark val="none"/>
        <c:tickLblPos val="none"/>
        <c:crossAx val="221708448"/>
        <c:crosses val="autoZero"/>
        <c:auto val="1"/>
        <c:lblOffset val="100"/>
        <c:baseTimeUnit val="years"/>
      </c:dateAx>
      <c:valAx>
        <c:axId val="2217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0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柏原市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70118</v>
      </c>
      <c r="AM8" s="50"/>
      <c r="AN8" s="50"/>
      <c r="AO8" s="50"/>
      <c r="AP8" s="50"/>
      <c r="AQ8" s="50"/>
      <c r="AR8" s="50"/>
      <c r="AS8" s="50"/>
      <c r="AT8" s="45">
        <f>データ!T6</f>
        <v>25.33</v>
      </c>
      <c r="AU8" s="45"/>
      <c r="AV8" s="45"/>
      <c r="AW8" s="45"/>
      <c r="AX8" s="45"/>
      <c r="AY8" s="45"/>
      <c r="AZ8" s="45"/>
      <c r="BA8" s="45"/>
      <c r="BB8" s="45">
        <f>データ!U6</f>
        <v>2768.18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60.75</v>
      </c>
      <c r="J10" s="45"/>
      <c r="K10" s="45"/>
      <c r="L10" s="45"/>
      <c r="M10" s="45"/>
      <c r="N10" s="45"/>
      <c r="O10" s="45"/>
      <c r="P10" s="45">
        <f>データ!P6</f>
        <v>0.34</v>
      </c>
      <c r="Q10" s="45"/>
      <c r="R10" s="45"/>
      <c r="S10" s="45"/>
      <c r="T10" s="45"/>
      <c r="U10" s="45"/>
      <c r="V10" s="45"/>
      <c r="W10" s="45">
        <f>データ!Q6</f>
        <v>100</v>
      </c>
      <c r="X10" s="45"/>
      <c r="Y10" s="45"/>
      <c r="Z10" s="45"/>
      <c r="AA10" s="45"/>
      <c r="AB10" s="45"/>
      <c r="AC10" s="45"/>
      <c r="AD10" s="50">
        <f>データ!R6</f>
        <v>2008</v>
      </c>
      <c r="AE10" s="50"/>
      <c r="AF10" s="50"/>
      <c r="AG10" s="50"/>
      <c r="AH10" s="50"/>
      <c r="AI10" s="50"/>
      <c r="AJ10" s="50"/>
      <c r="AK10" s="2"/>
      <c r="AL10" s="50">
        <f>データ!V6</f>
        <v>237</v>
      </c>
      <c r="AM10" s="50"/>
      <c r="AN10" s="50"/>
      <c r="AO10" s="50"/>
      <c r="AP10" s="50"/>
      <c r="AQ10" s="50"/>
      <c r="AR10" s="50"/>
      <c r="AS10" s="50"/>
      <c r="AT10" s="45">
        <f>データ!W6</f>
        <v>3.66</v>
      </c>
      <c r="AU10" s="45"/>
      <c r="AV10" s="45"/>
      <c r="AW10" s="45"/>
      <c r="AX10" s="45"/>
      <c r="AY10" s="45"/>
      <c r="AZ10" s="45"/>
      <c r="BA10" s="45"/>
      <c r="BB10" s="45">
        <f>データ!X6</f>
        <v>64.75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119</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QKoDxuqRC2Xuo/IN1h0omQT/2s5vWad/8RxUqvvH+utFj2XUPxiCSBOEbMgX+xfe5+EwrVOGJLrwDYJGoV0Sow==" saltValue="wReC7t/Us0zzat3KQmZlx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272213</v>
      </c>
      <c r="D6" s="33">
        <f t="shared" si="3"/>
        <v>46</v>
      </c>
      <c r="E6" s="33">
        <f t="shared" si="3"/>
        <v>18</v>
      </c>
      <c r="F6" s="33">
        <f t="shared" si="3"/>
        <v>0</v>
      </c>
      <c r="G6" s="33">
        <f t="shared" si="3"/>
        <v>0</v>
      </c>
      <c r="H6" s="33" t="str">
        <f t="shared" si="3"/>
        <v>大阪府　柏原市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60.75</v>
      </c>
      <c r="P6" s="34">
        <f t="shared" si="3"/>
        <v>0.34</v>
      </c>
      <c r="Q6" s="34">
        <f t="shared" si="3"/>
        <v>100</v>
      </c>
      <c r="R6" s="34">
        <f t="shared" si="3"/>
        <v>2008</v>
      </c>
      <c r="S6" s="34">
        <f t="shared" si="3"/>
        <v>70118</v>
      </c>
      <c r="T6" s="34">
        <f t="shared" si="3"/>
        <v>25.33</v>
      </c>
      <c r="U6" s="34">
        <f t="shared" si="3"/>
        <v>2768.18</v>
      </c>
      <c r="V6" s="34">
        <f t="shared" si="3"/>
        <v>237</v>
      </c>
      <c r="W6" s="34">
        <f t="shared" si="3"/>
        <v>3.66</v>
      </c>
      <c r="X6" s="34">
        <f t="shared" si="3"/>
        <v>64.75</v>
      </c>
      <c r="Y6" s="35" t="str">
        <f>IF(Y7="",NA(),Y7)</f>
        <v>-</v>
      </c>
      <c r="Z6" s="35">
        <f t="shared" ref="Z6:AH6" si="4">IF(Z7="",NA(),Z7)</f>
        <v>54.55</v>
      </c>
      <c r="AA6" s="35">
        <f t="shared" si="4"/>
        <v>44.29</v>
      </c>
      <c r="AB6" s="35">
        <f t="shared" si="4"/>
        <v>61.08</v>
      </c>
      <c r="AC6" s="35">
        <f t="shared" si="4"/>
        <v>57.05</v>
      </c>
      <c r="AD6" s="35" t="str">
        <f t="shared" si="4"/>
        <v>-</v>
      </c>
      <c r="AE6" s="35">
        <f t="shared" si="4"/>
        <v>90.66</v>
      </c>
      <c r="AF6" s="35">
        <f t="shared" si="4"/>
        <v>89.69</v>
      </c>
      <c r="AG6" s="35">
        <f t="shared" si="4"/>
        <v>85.72</v>
      </c>
      <c r="AH6" s="35">
        <f t="shared" si="4"/>
        <v>93.44</v>
      </c>
      <c r="AI6" s="34" t="str">
        <f>IF(AI7="","",IF(AI7="-","【-】","【"&amp;SUBSTITUTE(TEXT(AI7,"#,##0.00"),"-","△")&amp;"】"))</f>
        <v>【89.83】</v>
      </c>
      <c r="AJ6" s="35" t="str">
        <f>IF(AJ7="",NA(),AJ7)</f>
        <v>-</v>
      </c>
      <c r="AK6" s="35">
        <f t="shared" ref="AK6:AS6" si="5">IF(AK7="",NA(),AK7)</f>
        <v>370.94</v>
      </c>
      <c r="AL6" s="35">
        <f t="shared" si="5"/>
        <v>439.12</v>
      </c>
      <c r="AM6" s="35">
        <f t="shared" si="5"/>
        <v>457.04</v>
      </c>
      <c r="AN6" s="35">
        <f t="shared" si="5"/>
        <v>622.45000000000005</v>
      </c>
      <c r="AO6" s="35" t="str">
        <f t="shared" si="5"/>
        <v>-</v>
      </c>
      <c r="AP6" s="35">
        <f t="shared" si="5"/>
        <v>91.1</v>
      </c>
      <c r="AQ6" s="35">
        <f t="shared" si="5"/>
        <v>124.89</v>
      </c>
      <c r="AR6" s="35">
        <f t="shared" si="5"/>
        <v>129.72999999999999</v>
      </c>
      <c r="AS6" s="35">
        <f t="shared" si="5"/>
        <v>123.58</v>
      </c>
      <c r="AT6" s="34" t="str">
        <f>IF(AT7="","",IF(AT7="-","【-】","【"&amp;SUBSTITUTE(TEXT(AT7,"#,##0.00"),"-","△")&amp;"】"))</f>
        <v>【148.12】</v>
      </c>
      <c r="AU6" s="35" t="str">
        <f>IF(AU7="",NA(),AU7)</f>
        <v>-</v>
      </c>
      <c r="AV6" s="35">
        <f t="shared" ref="AV6:BD6" si="6">IF(AV7="",NA(),AV7)</f>
        <v>103.19</v>
      </c>
      <c r="AW6" s="35">
        <f t="shared" si="6"/>
        <v>103.12</v>
      </c>
      <c r="AX6" s="35">
        <f t="shared" si="6"/>
        <v>106.72</v>
      </c>
      <c r="AY6" s="35">
        <f t="shared" si="6"/>
        <v>116.8</v>
      </c>
      <c r="AZ6" s="35" t="str">
        <f t="shared" si="6"/>
        <v>-</v>
      </c>
      <c r="BA6" s="35">
        <f t="shared" si="6"/>
        <v>247.48</v>
      </c>
      <c r="BB6" s="35">
        <f t="shared" si="6"/>
        <v>221.76</v>
      </c>
      <c r="BC6" s="35">
        <f t="shared" si="6"/>
        <v>180.07</v>
      </c>
      <c r="BD6" s="35">
        <f t="shared" si="6"/>
        <v>172.39</v>
      </c>
      <c r="BE6" s="34" t="str">
        <f>IF(BE7="","",IF(BE7="-","【-】","【"&amp;SUBSTITUTE(TEXT(BE7,"#,##0.00"),"-","△")&amp;"】"))</f>
        <v>【133.07】</v>
      </c>
      <c r="BF6" s="35" t="str">
        <f>IF(BF7="",NA(),BF7)</f>
        <v>-</v>
      </c>
      <c r="BG6" s="35">
        <f t="shared" ref="BG6:BO6" si="7">IF(BG7="",NA(),BG7)</f>
        <v>5491.99</v>
      </c>
      <c r="BH6" s="35">
        <f t="shared" si="7"/>
        <v>3493.01</v>
      </c>
      <c r="BI6" s="35">
        <f t="shared" si="7"/>
        <v>2583.6999999999998</v>
      </c>
      <c r="BJ6" s="35">
        <f t="shared" si="7"/>
        <v>2639.59</v>
      </c>
      <c r="BK6" s="35" t="str">
        <f t="shared" si="7"/>
        <v>-</v>
      </c>
      <c r="BL6" s="35">
        <f t="shared" si="7"/>
        <v>416.91</v>
      </c>
      <c r="BM6" s="35">
        <f t="shared" si="7"/>
        <v>392.19</v>
      </c>
      <c r="BN6" s="35">
        <f t="shared" si="7"/>
        <v>413.5</v>
      </c>
      <c r="BO6" s="35">
        <f t="shared" si="7"/>
        <v>407.42</v>
      </c>
      <c r="BP6" s="34" t="str">
        <f>IF(BP7="","",IF(BP7="-","【-】","【"&amp;SUBSTITUTE(TEXT(BP7,"#,##0.00"),"-","△")&amp;"】"))</f>
        <v>【329.28】</v>
      </c>
      <c r="BQ6" s="35" t="str">
        <f>IF(BQ7="",NA(),BQ7)</f>
        <v>-</v>
      </c>
      <c r="BR6" s="35">
        <f t="shared" ref="BR6:BZ6" si="8">IF(BR7="",NA(),BR7)</f>
        <v>26.57</v>
      </c>
      <c r="BS6" s="35">
        <f t="shared" si="8"/>
        <v>23.14</v>
      </c>
      <c r="BT6" s="35">
        <f t="shared" si="8"/>
        <v>31.84</v>
      </c>
      <c r="BU6" s="35">
        <f t="shared" si="8"/>
        <v>30.27</v>
      </c>
      <c r="BV6" s="35" t="str">
        <f t="shared" si="8"/>
        <v>-</v>
      </c>
      <c r="BW6" s="35">
        <f t="shared" si="8"/>
        <v>57.93</v>
      </c>
      <c r="BX6" s="35">
        <f t="shared" si="8"/>
        <v>57.03</v>
      </c>
      <c r="BY6" s="35">
        <f t="shared" si="8"/>
        <v>55.84</v>
      </c>
      <c r="BZ6" s="35">
        <f t="shared" si="8"/>
        <v>57.08</v>
      </c>
      <c r="CA6" s="34" t="str">
        <f>IF(CA7="","",IF(CA7="-","【-】","【"&amp;SUBSTITUTE(TEXT(CA7,"#,##0.00"),"-","△")&amp;"】"))</f>
        <v>【60.55】</v>
      </c>
      <c r="CB6" s="35" t="str">
        <f>IF(CB7="",NA(),CB7)</f>
        <v>-</v>
      </c>
      <c r="CC6" s="35">
        <f t="shared" ref="CC6:CK6" si="9">IF(CC7="",NA(),CC7)</f>
        <v>371.16</v>
      </c>
      <c r="CD6" s="35">
        <f t="shared" si="9"/>
        <v>443.39</v>
      </c>
      <c r="CE6" s="35">
        <f t="shared" si="9"/>
        <v>324.63</v>
      </c>
      <c r="CF6" s="35">
        <f t="shared" si="9"/>
        <v>337.44</v>
      </c>
      <c r="CG6" s="35" t="str">
        <f t="shared" si="9"/>
        <v>-</v>
      </c>
      <c r="CH6" s="35">
        <f t="shared" si="9"/>
        <v>276.93</v>
      </c>
      <c r="CI6" s="35">
        <f t="shared" si="9"/>
        <v>283.73</v>
      </c>
      <c r="CJ6" s="35">
        <f t="shared" si="9"/>
        <v>287.57</v>
      </c>
      <c r="CK6" s="35">
        <f t="shared" si="9"/>
        <v>286.86</v>
      </c>
      <c r="CL6" s="34" t="str">
        <f>IF(CL7="","",IF(CL7="-","【-】","【"&amp;SUBSTITUTE(TEXT(CL7,"#,##0.00"),"-","△")&amp;"】"))</f>
        <v>【269.12】</v>
      </c>
      <c r="CM6" s="35" t="str">
        <f>IF(CM7="",NA(),CM7)</f>
        <v>-</v>
      </c>
      <c r="CN6" s="35">
        <f t="shared" ref="CN6:CV6" si="10">IF(CN7="",NA(),CN7)</f>
        <v>24</v>
      </c>
      <c r="CO6" s="35">
        <f t="shared" si="10"/>
        <v>38.03</v>
      </c>
      <c r="CP6" s="35">
        <f t="shared" si="10"/>
        <v>42.86</v>
      </c>
      <c r="CQ6" s="35">
        <f t="shared" si="10"/>
        <v>45.28</v>
      </c>
      <c r="CR6" s="35" t="str">
        <f t="shared" si="10"/>
        <v>-</v>
      </c>
      <c r="CS6" s="35">
        <f t="shared" si="10"/>
        <v>59.08</v>
      </c>
      <c r="CT6" s="35">
        <f t="shared" si="10"/>
        <v>58.25</v>
      </c>
      <c r="CU6" s="35">
        <f t="shared" si="10"/>
        <v>61.55</v>
      </c>
      <c r="CV6" s="35">
        <f t="shared" si="10"/>
        <v>57.22</v>
      </c>
      <c r="CW6" s="34" t="str">
        <f>IF(CW7="","",IF(CW7="-","【-】","【"&amp;SUBSTITUTE(TEXT(CW7,"#,##0.00"),"-","△")&amp;"】"))</f>
        <v>【59.35】</v>
      </c>
      <c r="CX6" s="35" t="str">
        <f>IF(CX7="",NA(),CX7)</f>
        <v>-</v>
      </c>
      <c r="CY6" s="35">
        <f t="shared" ref="CY6:DG6" si="11">IF(CY7="",NA(),CY7)</f>
        <v>100</v>
      </c>
      <c r="CZ6" s="35">
        <f t="shared" si="11"/>
        <v>100</v>
      </c>
      <c r="DA6" s="35">
        <f t="shared" si="11"/>
        <v>100</v>
      </c>
      <c r="DB6" s="35">
        <f t="shared" si="11"/>
        <v>100</v>
      </c>
      <c r="DC6" s="35" t="str">
        <f t="shared" si="11"/>
        <v>-</v>
      </c>
      <c r="DD6" s="35">
        <f t="shared" si="11"/>
        <v>77.12</v>
      </c>
      <c r="DE6" s="35">
        <f t="shared" si="11"/>
        <v>68.150000000000006</v>
      </c>
      <c r="DF6" s="35">
        <f t="shared" si="11"/>
        <v>67.489999999999995</v>
      </c>
      <c r="DG6" s="35">
        <f t="shared" si="11"/>
        <v>67.290000000000006</v>
      </c>
      <c r="DH6" s="34" t="str">
        <f>IF(DH7="","",IF(DH7="-","【-】","【"&amp;SUBSTITUTE(TEXT(DH7,"#,##0.00"),"-","△")&amp;"】"))</f>
        <v>【76.98】</v>
      </c>
      <c r="DI6" s="35" t="str">
        <f>IF(DI7="",NA(),DI7)</f>
        <v>-</v>
      </c>
      <c r="DJ6" s="35">
        <f t="shared" ref="DJ6:DR6" si="12">IF(DJ7="",NA(),DJ7)</f>
        <v>1.55</v>
      </c>
      <c r="DK6" s="35">
        <f t="shared" si="12"/>
        <v>3.19</v>
      </c>
      <c r="DL6" s="35">
        <f t="shared" si="12"/>
        <v>5.21</v>
      </c>
      <c r="DM6" s="35">
        <f t="shared" si="12"/>
        <v>7.32</v>
      </c>
      <c r="DN6" s="35" t="str">
        <f t="shared" si="12"/>
        <v>-</v>
      </c>
      <c r="DO6" s="35">
        <f t="shared" si="12"/>
        <v>13.6</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272213</v>
      </c>
      <c r="D7" s="37">
        <v>46</v>
      </c>
      <c r="E7" s="37">
        <v>18</v>
      </c>
      <c r="F7" s="37">
        <v>0</v>
      </c>
      <c r="G7" s="37">
        <v>0</v>
      </c>
      <c r="H7" s="37" t="s">
        <v>107</v>
      </c>
      <c r="I7" s="37" t="s">
        <v>108</v>
      </c>
      <c r="J7" s="37" t="s">
        <v>109</v>
      </c>
      <c r="K7" s="37" t="s">
        <v>110</v>
      </c>
      <c r="L7" s="37" t="s">
        <v>111</v>
      </c>
      <c r="M7" s="37" t="s">
        <v>112</v>
      </c>
      <c r="N7" s="38" t="s">
        <v>113</v>
      </c>
      <c r="O7" s="38">
        <v>60.75</v>
      </c>
      <c r="P7" s="38">
        <v>0.34</v>
      </c>
      <c r="Q7" s="38">
        <v>100</v>
      </c>
      <c r="R7" s="38">
        <v>2008</v>
      </c>
      <c r="S7" s="38">
        <v>70118</v>
      </c>
      <c r="T7" s="38">
        <v>25.33</v>
      </c>
      <c r="U7" s="38">
        <v>2768.18</v>
      </c>
      <c r="V7" s="38">
        <v>237</v>
      </c>
      <c r="W7" s="38">
        <v>3.66</v>
      </c>
      <c r="X7" s="38">
        <v>64.75</v>
      </c>
      <c r="Y7" s="38" t="s">
        <v>113</v>
      </c>
      <c r="Z7" s="38">
        <v>54.55</v>
      </c>
      <c r="AA7" s="38">
        <v>44.29</v>
      </c>
      <c r="AB7" s="38">
        <v>61.08</v>
      </c>
      <c r="AC7" s="38">
        <v>57.05</v>
      </c>
      <c r="AD7" s="38" t="s">
        <v>113</v>
      </c>
      <c r="AE7" s="38">
        <v>90.66</v>
      </c>
      <c r="AF7" s="38">
        <v>89.69</v>
      </c>
      <c r="AG7" s="38">
        <v>85.72</v>
      </c>
      <c r="AH7" s="38">
        <v>93.44</v>
      </c>
      <c r="AI7" s="38">
        <v>89.83</v>
      </c>
      <c r="AJ7" s="38" t="s">
        <v>113</v>
      </c>
      <c r="AK7" s="38">
        <v>370.94</v>
      </c>
      <c r="AL7" s="38">
        <v>439.12</v>
      </c>
      <c r="AM7" s="38">
        <v>457.04</v>
      </c>
      <c r="AN7" s="38">
        <v>622.45000000000005</v>
      </c>
      <c r="AO7" s="38" t="s">
        <v>113</v>
      </c>
      <c r="AP7" s="38">
        <v>91.1</v>
      </c>
      <c r="AQ7" s="38">
        <v>124.89</v>
      </c>
      <c r="AR7" s="38">
        <v>129.72999999999999</v>
      </c>
      <c r="AS7" s="38">
        <v>123.58</v>
      </c>
      <c r="AT7" s="38">
        <v>148.12</v>
      </c>
      <c r="AU7" s="38" t="s">
        <v>113</v>
      </c>
      <c r="AV7" s="38">
        <v>103.19</v>
      </c>
      <c r="AW7" s="38">
        <v>103.12</v>
      </c>
      <c r="AX7" s="38">
        <v>106.72</v>
      </c>
      <c r="AY7" s="38">
        <v>116.8</v>
      </c>
      <c r="AZ7" s="38" t="s">
        <v>113</v>
      </c>
      <c r="BA7" s="38">
        <v>247.48</v>
      </c>
      <c r="BB7" s="38">
        <v>221.76</v>
      </c>
      <c r="BC7" s="38">
        <v>180.07</v>
      </c>
      <c r="BD7" s="38">
        <v>172.39</v>
      </c>
      <c r="BE7" s="38">
        <v>133.07</v>
      </c>
      <c r="BF7" s="38" t="s">
        <v>113</v>
      </c>
      <c r="BG7" s="38">
        <v>5491.99</v>
      </c>
      <c r="BH7" s="38">
        <v>3493.01</v>
      </c>
      <c r="BI7" s="38">
        <v>2583.6999999999998</v>
      </c>
      <c r="BJ7" s="38">
        <v>2639.59</v>
      </c>
      <c r="BK7" s="38" t="s">
        <v>113</v>
      </c>
      <c r="BL7" s="38">
        <v>416.91</v>
      </c>
      <c r="BM7" s="38">
        <v>392.19</v>
      </c>
      <c r="BN7" s="38">
        <v>413.5</v>
      </c>
      <c r="BO7" s="38">
        <v>407.42</v>
      </c>
      <c r="BP7" s="38">
        <v>329.28</v>
      </c>
      <c r="BQ7" s="38" t="s">
        <v>113</v>
      </c>
      <c r="BR7" s="38">
        <v>26.57</v>
      </c>
      <c r="BS7" s="38">
        <v>23.14</v>
      </c>
      <c r="BT7" s="38">
        <v>31.84</v>
      </c>
      <c r="BU7" s="38">
        <v>30.27</v>
      </c>
      <c r="BV7" s="38" t="s">
        <v>113</v>
      </c>
      <c r="BW7" s="38">
        <v>57.93</v>
      </c>
      <c r="BX7" s="38">
        <v>57.03</v>
      </c>
      <c r="BY7" s="38">
        <v>55.84</v>
      </c>
      <c r="BZ7" s="38">
        <v>57.08</v>
      </c>
      <c r="CA7" s="38">
        <v>60.55</v>
      </c>
      <c r="CB7" s="38" t="s">
        <v>113</v>
      </c>
      <c r="CC7" s="38">
        <v>371.16</v>
      </c>
      <c r="CD7" s="38">
        <v>443.39</v>
      </c>
      <c r="CE7" s="38">
        <v>324.63</v>
      </c>
      <c r="CF7" s="38">
        <v>337.44</v>
      </c>
      <c r="CG7" s="38" t="s">
        <v>113</v>
      </c>
      <c r="CH7" s="38">
        <v>276.93</v>
      </c>
      <c r="CI7" s="38">
        <v>283.73</v>
      </c>
      <c r="CJ7" s="38">
        <v>287.57</v>
      </c>
      <c r="CK7" s="38">
        <v>286.86</v>
      </c>
      <c r="CL7" s="38">
        <v>269.12</v>
      </c>
      <c r="CM7" s="38" t="s">
        <v>113</v>
      </c>
      <c r="CN7" s="38">
        <v>24</v>
      </c>
      <c r="CO7" s="38">
        <v>38.03</v>
      </c>
      <c r="CP7" s="38">
        <v>42.86</v>
      </c>
      <c r="CQ7" s="38">
        <v>45.28</v>
      </c>
      <c r="CR7" s="38" t="s">
        <v>113</v>
      </c>
      <c r="CS7" s="38">
        <v>59.08</v>
      </c>
      <c r="CT7" s="38">
        <v>58.25</v>
      </c>
      <c r="CU7" s="38">
        <v>61.55</v>
      </c>
      <c r="CV7" s="38">
        <v>57.22</v>
      </c>
      <c r="CW7" s="38">
        <v>59.35</v>
      </c>
      <c r="CX7" s="38" t="s">
        <v>113</v>
      </c>
      <c r="CY7" s="38">
        <v>100</v>
      </c>
      <c r="CZ7" s="38">
        <v>100</v>
      </c>
      <c r="DA7" s="38">
        <v>100</v>
      </c>
      <c r="DB7" s="38">
        <v>100</v>
      </c>
      <c r="DC7" s="38" t="s">
        <v>113</v>
      </c>
      <c r="DD7" s="38">
        <v>77.12</v>
      </c>
      <c r="DE7" s="38">
        <v>68.150000000000006</v>
      </c>
      <c r="DF7" s="38">
        <v>67.489999999999995</v>
      </c>
      <c r="DG7" s="38">
        <v>67.290000000000006</v>
      </c>
      <c r="DH7" s="38">
        <v>76.98</v>
      </c>
      <c r="DI7" s="38" t="s">
        <v>113</v>
      </c>
      <c r="DJ7" s="38">
        <v>1.55</v>
      </c>
      <c r="DK7" s="38">
        <v>3.19</v>
      </c>
      <c r="DL7" s="38">
        <v>5.21</v>
      </c>
      <c r="DM7" s="38">
        <v>7.32</v>
      </c>
      <c r="DN7" s="38" t="s">
        <v>113</v>
      </c>
      <c r="DO7" s="38">
        <v>13.6</v>
      </c>
      <c r="DP7" s="38">
        <v>14.97</v>
      </c>
      <c r="DQ7" s="38">
        <v>16.16</v>
      </c>
      <c r="DR7" s="38">
        <v>16.420000000000002</v>
      </c>
      <c r="DS7" s="38">
        <v>16.89</v>
      </c>
      <c r="DT7" s="38" t="s">
        <v>113</v>
      </c>
      <c r="DU7" s="38" t="s">
        <v>113</v>
      </c>
      <c r="DV7" s="38" t="s">
        <v>113</v>
      </c>
      <c r="DW7" s="38" t="s">
        <v>113</v>
      </c>
      <c r="DX7" s="38" t="s">
        <v>113</v>
      </c>
      <c r="DY7" s="38" t="s">
        <v>113</v>
      </c>
      <c r="DZ7" s="38" t="s">
        <v>113</v>
      </c>
      <c r="EA7" s="38" t="s">
        <v>113</v>
      </c>
      <c r="EB7" s="38" t="s">
        <v>113</v>
      </c>
      <c r="EC7" s="38" t="s">
        <v>113</v>
      </c>
      <c r="ED7" s="38" t="s">
        <v>113</v>
      </c>
      <c r="EE7" s="38" t="s">
        <v>113</v>
      </c>
      <c r="EF7" s="38" t="s">
        <v>113</v>
      </c>
      <c r="EG7" s="38" t="s">
        <v>113</v>
      </c>
      <c r="EH7" s="38" t="s">
        <v>113</v>
      </c>
      <c r="EI7" s="38" t="s">
        <v>113</v>
      </c>
      <c r="EJ7" s="38" t="s">
        <v>113</v>
      </c>
      <c r="EK7" s="38" t="s">
        <v>113</v>
      </c>
      <c r="EL7" s="38" t="s">
        <v>113</v>
      </c>
      <c r="EM7" s="38" t="s">
        <v>113</v>
      </c>
      <c r="EN7" s="38" t="s">
        <v>113</v>
      </c>
      <c r="EO7" s="38" t="s">
        <v>113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2019-01-28T08:56:34Z</cp:lastPrinted>
  <dcterms:created xsi:type="dcterms:W3CDTF">2018-12-03T08:57:19Z</dcterms:created>
  <dcterms:modified xsi:type="dcterms:W3CDTF">2019-02-19T06:18:55Z</dcterms:modified>
  <cp:category/>
</cp:coreProperties>
</file>