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05照会\07経営分析比較表\R01\市HP掲載\"/>
    </mc:Choice>
  </mc:AlternateContent>
  <workbookProtection workbookAlgorithmName="SHA-512" workbookHashValue="6/57t8l3stsM/oBKGPWvCvDTTvlmbL/16++JxAzjh84O6W6K2wTZtGjqZSgQ5lF9q137RUSSHQ68BZIeevbJOw==" workbookSaltValue="vyiIuESseXmzip0b4poA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P10" i="4"/>
  <c r="AT8" i="4"/>
  <c r="AL8" i="4"/>
  <c r="AD8" i="4"/>
  <c r="W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<sst xmlns="http://schemas.openxmlformats.org/spreadsheetml/2006/main" count="245" uniqueCount="111">
  <si>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</si>
  <si>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</si>
  <si>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</si>
  <si>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</si>
  <si>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</si>
  <si>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</si>
  <si>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</si>
  <si>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</si>
  <si>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</si>
  <si>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</si>
  <si>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</si>
  <si>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</si>
  <si>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</si>
  <si>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</si>
  <si>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</si>
  <si>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</si>
  <si>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</si>
  <si>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</si>
  <si>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</si>
  <si>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</si>
  <si>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</si>
  <si>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</si>
  <si>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</si>
  <si>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</si>
  <si>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</si>
  <si>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</si>
  <si>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</si>
  <si>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</si>
  <si>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</si>
  <si>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</si>
  <si>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</si>
  <si>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</si>
  <si>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</si>
  <si>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</si>
  <si>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</si>
  <si>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</si>
  <si>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</si>
  <si>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</si>
  <si>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</si>
  <si>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</si>
  <si>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</si>
  <si>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</si>
  <si>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</si>
  <si>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</si>
  <si>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</si>
  <si>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</si>
  <si>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</si>
  <si>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</si>
  <si>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</si>
  <si>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</si>
  <si>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</si>
  <si>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</si>
  <si>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</si>
  <si>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</si>
  <si>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</si>
  <si>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</si>
  <si>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</si>
  <si>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</si>
  <si>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</si>
  <si>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</si>
  <si>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</si>
  <si>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</si>
  <si>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</si>
  <si>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</si>
  <si>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</si>
  <si>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</si>
  <si>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</si>
  <si>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</si>
  <si>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</si>
  <si>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</si>
  <si>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</si>
  <si>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</si>
  <si>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</si>
  <si>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</si>
  <si>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</si>
  <si>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</si>
  <si>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</si>
  <si>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</si>
  <si>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</si>
  <si>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</si>
  <si>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</si>
  <si>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</si>
  <si>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</si>
  <si>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</si>
  <si>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</si>
  <si>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</si>
  <si>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</si>
  <si>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</si>
  <si>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</si>
  <si>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</si>
  <si>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</si>
  <si>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</si>
  <si>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</si>
  <si>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</si>
  <si>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</si>
  <si>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</si>
  <si>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</si>
  <si>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</si>
  <si>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</si>
  <si>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</si>
  <si>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</si>
  <si>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</si>
  <si>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</si>
  <si>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</si>
  <si>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</si>
  <si>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</si>
  <si>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</si>
  <si>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</si>
  <si>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浄化槽事業は、平成25年度より公共下水道事業の計画区域外（主に山間地域）における汚水処理対策として開始し、浄化槽の設置基数は、平成30年度末時点で82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経営戦略を策定し、公共下水道事業会計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ヘイセイ</t>
    </rPh>
    <rPh sb="71" eb="74">
      <t>ネンドマツ</t>
    </rPh>
    <rPh sb="74" eb="76">
      <t>ジテン</t>
    </rPh>
    <rPh sb="79" eb="80">
      <t>キ</t>
    </rPh>
    <rPh sb="81" eb="82">
      <t>タッ</t>
    </rPh>
    <rPh sb="88" eb="90">
      <t>ゼンジュツ</t>
    </rPh>
    <rPh sb="94" eb="95">
      <t>ホン</t>
    </rPh>
    <rPh sb="95" eb="97">
      <t>ジギョウ</t>
    </rPh>
    <rPh sb="99" eb="102">
      <t>ゲスイドウ</t>
    </rPh>
    <rPh sb="103" eb="105">
      <t>セイビ</t>
    </rPh>
    <rPh sb="106" eb="108">
      <t>ケイカク</t>
    </rPh>
    <rPh sb="114" eb="116">
      <t>チイキ</t>
    </rPh>
    <rPh sb="125" eb="127">
      <t>オスイ</t>
    </rPh>
    <rPh sb="127" eb="129">
      <t>ショリ</t>
    </rPh>
    <rPh sb="129" eb="131">
      <t>タイサク</t>
    </rPh>
    <rPh sb="134" eb="136">
      <t>ジッシ</t>
    </rPh>
    <rPh sb="146" eb="149">
      <t>セイサクテキ</t>
    </rPh>
    <rPh sb="150" eb="152">
      <t>リョウキン</t>
    </rPh>
    <rPh sb="152" eb="154">
      <t>スイジュン</t>
    </rPh>
    <rPh sb="155" eb="157">
      <t>ヨクセイ</t>
    </rPh>
    <rPh sb="159" eb="161">
      <t>ソウキ</t>
    </rPh>
    <rPh sb="162" eb="164">
      <t>フキュウ</t>
    </rPh>
    <rPh sb="165" eb="167">
      <t>モクヒョウ</t>
    </rPh>
    <rPh sb="184" eb="186">
      <t>トウメン</t>
    </rPh>
    <rPh sb="187" eb="188">
      <t>アイダ</t>
    </rPh>
    <rPh sb="190" eb="192">
      <t>ケイエイ</t>
    </rPh>
    <rPh sb="192" eb="194">
      <t>シヒョウ</t>
    </rPh>
    <rPh sb="198" eb="200">
      <t>ケンゼン</t>
    </rPh>
    <rPh sb="206" eb="208">
      <t>ジョウタイ</t>
    </rPh>
    <rPh sb="209" eb="210">
      <t>ツヅ</t>
    </rPh>
    <rPh sb="215" eb="217">
      <t>レイワ</t>
    </rPh>
    <rPh sb="218" eb="220">
      <t>ネンド</t>
    </rPh>
    <rPh sb="221" eb="223">
      <t>ケイエイ</t>
    </rPh>
    <rPh sb="223" eb="225">
      <t>センリャク</t>
    </rPh>
    <rPh sb="226" eb="228">
      <t>サクテイ</t>
    </rPh>
    <rPh sb="230" eb="232">
      <t>コウキョウ</t>
    </rPh>
    <rPh sb="232" eb="235">
      <t>ゲスイドウ</t>
    </rPh>
    <rPh sb="235" eb="237">
      <t>ジギョウ</t>
    </rPh>
    <rPh sb="237" eb="239">
      <t>カイケイ</t>
    </rPh>
    <rPh sb="240" eb="241">
      <t>フク</t>
    </rPh>
    <rPh sb="243" eb="245">
      <t>オスイ</t>
    </rPh>
    <rPh sb="245" eb="247">
      <t>ショリ</t>
    </rPh>
    <rPh sb="247" eb="249">
      <t>タイサク</t>
    </rPh>
    <rPh sb="252" eb="255">
      <t>ソウゴウテキ</t>
    </rPh>
    <rPh sb="256" eb="258">
      <t>ジギョウ</t>
    </rPh>
    <rPh sb="259" eb="260">
      <t>スス</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</si>
  <si>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平均値と比べ高い数値となっています。
　④企業債残高対事業規模比率につきましては、本事業開始からの経過年数が短く、企業債の償還が始まっていないことから、類似団体平均値と比べて高い数値となっています。また、⑦施設利用率に関しては、設置基数と比較して有収水量の増加率が低くなっているため、前年度に比べて減少しています。</t>
    <rPh sb="134" eb="135">
      <t>キン</t>
    </rPh>
    <rPh sb="147" eb="150">
      <t>ヘイキンチ</t>
    </rPh>
    <rPh sb="188" eb="189">
      <t>ホン</t>
    </rPh>
    <rPh sb="189" eb="191">
      <t>ジギョウ</t>
    </rPh>
    <rPh sb="191" eb="193">
      <t>カイシ</t>
    </rPh>
    <rPh sb="196" eb="198">
      <t>ケイカ</t>
    </rPh>
    <rPh sb="198" eb="200">
      <t>ネンスウ</t>
    </rPh>
    <rPh sb="201" eb="202">
      <t>ミジカ</t>
    </rPh>
    <rPh sb="204" eb="206">
      <t>キギョウ</t>
    </rPh>
    <rPh sb="206" eb="207">
      <t>サイ</t>
    </rPh>
    <rPh sb="208" eb="210">
      <t>ショウカン</t>
    </rPh>
    <rPh sb="211" eb="212">
      <t>ハジ</t>
    </rPh>
    <rPh sb="256" eb="257">
      <t>カン</t>
    </rPh>
    <rPh sb="261" eb="263">
      <t>セッチ</t>
    </rPh>
    <rPh sb="263" eb="265">
      <t>キスウ</t>
    </rPh>
    <rPh sb="266" eb="268">
      <t>ヒカク</t>
    </rPh>
    <rPh sb="270" eb="272">
      <t>ユウシュウ</t>
    </rPh>
    <rPh sb="272" eb="274">
      <t>スイリョウ</t>
    </rPh>
    <rPh sb="275" eb="277">
      <t>ゾウカ</t>
    </rPh>
    <rPh sb="277" eb="278">
      <t>リツ</t>
    </rPh>
    <rPh sb="279" eb="280">
      <t>ヒク</t>
    </rPh>
    <rPh sb="289" eb="292">
      <t>ゼンネンド</t>
    </rPh>
    <rPh sb="293" eb="294">
      <t>クラ</t>
    </rPh>
    <rPh sb="296" eb="298">
      <t>ゲンショウ</t>
    </rPh>
    <phoneticPr fontId="4"/>
  </si>
  <si>
    <t>　①有形固定資産減価償却率については、事業開始からの経過年数が短いことから、保有資産の減価償却が進んでいないため、類似団体平均値と比較して低い数値となっています。</t>
    <rPh sb="2" eb="4">
      <t>ユウケイ</t>
    </rPh>
    <rPh sb="4" eb="6">
      <t>コテイ</t>
    </rPh>
    <rPh sb="6" eb="8">
      <t>シサン</t>
    </rPh>
    <rPh sb="8" eb="10">
      <t>ゲンカ</t>
    </rPh>
    <rPh sb="10" eb="12">
      <t>ショウキャク</t>
    </rPh>
    <rPh sb="12" eb="13">
      <t>リツ</t>
    </rPh>
    <rPh sb="19" eb="21">
      <t>ジギョウ</t>
    </rPh>
    <rPh sb="21" eb="23">
      <t>カイシ</t>
    </rPh>
    <rPh sb="26" eb="28">
      <t>ケイカ</t>
    </rPh>
    <rPh sb="28" eb="30">
      <t>ネンスウ</t>
    </rPh>
    <rPh sb="31" eb="32">
      <t>ミジカ</t>
    </rPh>
    <rPh sb="38" eb="40">
      <t>ホユウ</t>
    </rPh>
    <rPh sb="40" eb="42">
      <t>シサン</t>
    </rPh>
    <rPh sb="43" eb="45">
      <t>ゲンカ</t>
    </rPh>
    <rPh sb="45" eb="47">
      <t>ショウキャク</t>
    </rPh>
    <rPh sb="48" eb="49">
      <t>スス</t>
    </rPh>
    <rPh sb="57" eb="59">
      <t>ルイジ</t>
    </rPh>
    <rPh sb="59" eb="61">
      <t>ダンタイ</t>
    </rPh>
    <rPh sb="65" eb="67">
      <t>ヒカク</t>
    </rPh>
    <rPh sb="69" eb="70">
      <t>ヒク</t>
    </rPh>
    <rPh sb="71" eb="7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</si>
</sst>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31-49F7-B2E0-69CCA95D8429}"/>
            </c:ext>
          </c:extLst>
        </c:ser>
        <c:dLbls>
          <c:showLegendKey val="0"/>
          <c:showVal val="0"/>
          <c:showCatName val="0"/>
          <c:showSerName val="0"/>
          <c:showPercent val="0"/>
          <c:showBubbleSize val="0"/>
        </c:dLbls>
        <c:gapWidth val="150"/>
        <c:axId val="366243072"/>
        <c:axId val="36624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E31-49F7-B2E0-69CCA95D8429}"/>
            </c:ext>
          </c:extLst>
        </c:ser>
        <c:dLbls>
          <c:showLegendKey val="0"/>
          <c:showVal val="0"/>
          <c:showCatName val="0"/>
          <c:showSerName val="0"/>
          <c:showPercent val="0"/>
          <c:showBubbleSize val="0"/>
        </c:dLbls>
        <c:marker val="1"/>
        <c:smooth val="0"/>
        <c:axId val="366243072"/>
        <c:axId val="366244248"/>
      </c:lineChart>
      <c:dateAx>
        <c:axId val="366243072"/>
        <c:scaling>
          <c:orientation val="minMax"/>
        </c:scaling>
        <c:delete val="1"/>
        <c:axPos val="b"/>
        <c:numFmt formatCode="ge" sourceLinked="1"/>
        <c:majorTickMark val="none"/>
        <c:minorTickMark val="none"/>
        <c:tickLblPos val="none"/>
        <c:crossAx val="366244248"/>
        <c:crosses val="autoZero"/>
        <c:auto val="1"/>
        <c:lblOffset val="100"/>
        <c:baseTimeUnit val="years"/>
      </c:dateAx>
      <c:valAx>
        <c:axId val="36624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c:v>
                </c:pt>
                <c:pt idx="1">
                  <c:v>38.03</c:v>
                </c:pt>
                <c:pt idx="2">
                  <c:v>42.86</c:v>
                </c:pt>
                <c:pt idx="3">
                  <c:v>45.28</c:v>
                </c:pt>
                <c:pt idx="4">
                  <c:v>42.48</c:v>
                </c:pt>
              </c:numCache>
            </c:numRef>
          </c:val>
          <c:extLst xmlns:c16r2="http://schemas.microsoft.com/office/drawing/2015/06/chart">
            <c:ext xmlns:c16="http://schemas.microsoft.com/office/drawing/2014/chart" uri="{C3380CC4-5D6E-409C-BE32-E72D297353CC}">
              <c16:uniqueId val="{00000000-FA6F-47D7-B88C-42105EB77AA6}"/>
            </c:ext>
          </c:extLst>
        </c:ser>
        <c:dLbls>
          <c:showLegendKey val="0"/>
          <c:showVal val="0"/>
          <c:showCatName val="0"/>
          <c:showSerName val="0"/>
          <c:showPercent val="0"/>
          <c:showBubbleSize val="0"/>
        </c:dLbls>
        <c:gapWidth val="150"/>
        <c:axId val="367663832"/>
        <c:axId val="3679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FA6F-47D7-B88C-42105EB77AA6}"/>
            </c:ext>
          </c:extLst>
        </c:ser>
        <c:dLbls>
          <c:showLegendKey val="0"/>
          <c:showVal val="0"/>
          <c:showCatName val="0"/>
          <c:showSerName val="0"/>
          <c:showPercent val="0"/>
          <c:showBubbleSize val="0"/>
        </c:dLbls>
        <c:marker val="1"/>
        <c:smooth val="0"/>
        <c:axId val="367663832"/>
        <c:axId val="367997696"/>
      </c:lineChart>
      <c:dateAx>
        <c:axId val="367663832"/>
        <c:scaling>
          <c:orientation val="minMax"/>
        </c:scaling>
        <c:delete val="1"/>
        <c:axPos val="b"/>
        <c:numFmt formatCode="ge" sourceLinked="1"/>
        <c:majorTickMark val="none"/>
        <c:minorTickMark val="none"/>
        <c:tickLblPos val="none"/>
        <c:crossAx val="367997696"/>
        <c:crosses val="autoZero"/>
        <c:auto val="1"/>
        <c:lblOffset val="100"/>
        <c:baseTimeUnit val="years"/>
      </c:dateAx>
      <c:valAx>
        <c:axId val="367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186-4C89-9833-16339A503ABA}"/>
            </c:ext>
          </c:extLst>
        </c:ser>
        <c:dLbls>
          <c:showLegendKey val="0"/>
          <c:showVal val="0"/>
          <c:showCatName val="0"/>
          <c:showSerName val="0"/>
          <c:showPercent val="0"/>
          <c:showBubbleSize val="0"/>
        </c:dLbls>
        <c:gapWidth val="150"/>
        <c:axId val="367998480"/>
        <c:axId val="3680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9186-4C89-9833-16339A503ABA}"/>
            </c:ext>
          </c:extLst>
        </c:ser>
        <c:dLbls>
          <c:showLegendKey val="0"/>
          <c:showVal val="0"/>
          <c:showCatName val="0"/>
          <c:showSerName val="0"/>
          <c:showPercent val="0"/>
          <c:showBubbleSize val="0"/>
        </c:dLbls>
        <c:marker val="1"/>
        <c:smooth val="0"/>
        <c:axId val="367998480"/>
        <c:axId val="368000048"/>
      </c:lineChart>
      <c:dateAx>
        <c:axId val="367998480"/>
        <c:scaling>
          <c:orientation val="minMax"/>
        </c:scaling>
        <c:delete val="1"/>
        <c:axPos val="b"/>
        <c:numFmt formatCode="ge" sourceLinked="1"/>
        <c:majorTickMark val="none"/>
        <c:minorTickMark val="none"/>
        <c:tickLblPos val="none"/>
        <c:crossAx val="368000048"/>
        <c:crosses val="autoZero"/>
        <c:auto val="1"/>
        <c:lblOffset val="100"/>
        <c:baseTimeUnit val="years"/>
      </c:dateAx>
      <c:valAx>
        <c:axId val="3680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54.55</c:v>
                </c:pt>
                <c:pt idx="1">
                  <c:v>44.29</c:v>
                </c:pt>
                <c:pt idx="2">
                  <c:v>61.08</c:v>
                </c:pt>
                <c:pt idx="3">
                  <c:v>57.05</c:v>
                </c:pt>
                <c:pt idx="4">
                  <c:v>70.22</c:v>
                </c:pt>
              </c:numCache>
            </c:numRef>
          </c:val>
          <c:extLst xmlns:c16r2="http://schemas.microsoft.com/office/drawing/2015/06/chart">
            <c:ext xmlns:c16="http://schemas.microsoft.com/office/drawing/2014/chart" uri="{C3380CC4-5D6E-409C-BE32-E72D297353CC}">
              <c16:uniqueId val="{00000000-044B-42FB-AD4B-7113E42F1036}"/>
            </c:ext>
          </c:extLst>
        </c:ser>
        <c:dLbls>
          <c:showLegendKey val="0"/>
          <c:showVal val="0"/>
          <c:showCatName val="0"/>
          <c:showSerName val="0"/>
          <c:showPercent val="0"/>
          <c:showBubbleSize val="0"/>
        </c:dLbls>
        <c:gapWidth val="150"/>
        <c:axId val="366242680"/>
        <c:axId val="36624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xmlns:c16r2="http://schemas.microsoft.com/office/drawing/2015/06/chart">
            <c:ext xmlns:c16="http://schemas.microsoft.com/office/drawing/2014/chart" uri="{C3380CC4-5D6E-409C-BE32-E72D297353CC}">
              <c16:uniqueId val="{00000001-044B-42FB-AD4B-7113E42F1036}"/>
            </c:ext>
          </c:extLst>
        </c:ser>
        <c:dLbls>
          <c:showLegendKey val="0"/>
          <c:showVal val="0"/>
          <c:showCatName val="0"/>
          <c:showSerName val="0"/>
          <c:showPercent val="0"/>
          <c:showBubbleSize val="0"/>
        </c:dLbls>
        <c:marker val="1"/>
        <c:smooth val="0"/>
        <c:axId val="366242680"/>
        <c:axId val="366248560"/>
      </c:lineChart>
      <c:dateAx>
        <c:axId val="366242680"/>
        <c:scaling>
          <c:orientation val="minMax"/>
        </c:scaling>
        <c:delete val="1"/>
        <c:axPos val="b"/>
        <c:numFmt formatCode="ge" sourceLinked="1"/>
        <c:majorTickMark val="none"/>
        <c:minorTickMark val="none"/>
        <c:tickLblPos val="none"/>
        <c:crossAx val="366248560"/>
        <c:crosses val="autoZero"/>
        <c:auto val="1"/>
        <c:lblOffset val="100"/>
        <c:baseTimeUnit val="years"/>
      </c:dateAx>
      <c:valAx>
        <c:axId val="36624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1.55</c:v>
                </c:pt>
                <c:pt idx="1">
                  <c:v>3.19</c:v>
                </c:pt>
                <c:pt idx="2">
                  <c:v>5.21</c:v>
                </c:pt>
                <c:pt idx="3">
                  <c:v>7.32</c:v>
                </c:pt>
                <c:pt idx="4">
                  <c:v>9.36</c:v>
                </c:pt>
              </c:numCache>
            </c:numRef>
          </c:val>
          <c:extLst xmlns:c16r2="http://schemas.microsoft.com/office/drawing/2015/06/chart">
            <c:ext xmlns:c16="http://schemas.microsoft.com/office/drawing/2014/chart" uri="{C3380CC4-5D6E-409C-BE32-E72D297353CC}">
              <c16:uniqueId val="{00000000-9F31-4065-BDD7-C60B10FE7ED0}"/>
            </c:ext>
          </c:extLst>
        </c:ser>
        <c:dLbls>
          <c:showLegendKey val="0"/>
          <c:showVal val="0"/>
          <c:showCatName val="0"/>
          <c:showSerName val="0"/>
          <c:showPercent val="0"/>
          <c:showBubbleSize val="0"/>
        </c:dLbls>
        <c:gapWidth val="150"/>
        <c:axId val="366243464"/>
        <c:axId val="36624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xmlns:c16r2="http://schemas.microsoft.com/office/drawing/2015/06/chart">
            <c:ext xmlns:c16="http://schemas.microsoft.com/office/drawing/2014/chart" uri="{C3380CC4-5D6E-409C-BE32-E72D297353CC}">
              <c16:uniqueId val="{00000001-9F31-4065-BDD7-C60B10FE7ED0}"/>
            </c:ext>
          </c:extLst>
        </c:ser>
        <c:dLbls>
          <c:showLegendKey val="0"/>
          <c:showVal val="0"/>
          <c:showCatName val="0"/>
          <c:showSerName val="0"/>
          <c:showPercent val="0"/>
          <c:showBubbleSize val="0"/>
        </c:dLbls>
        <c:marker val="1"/>
        <c:smooth val="0"/>
        <c:axId val="366243464"/>
        <c:axId val="366247384"/>
      </c:lineChart>
      <c:dateAx>
        <c:axId val="366243464"/>
        <c:scaling>
          <c:orientation val="minMax"/>
        </c:scaling>
        <c:delete val="1"/>
        <c:axPos val="b"/>
        <c:numFmt formatCode="ge" sourceLinked="1"/>
        <c:majorTickMark val="none"/>
        <c:minorTickMark val="none"/>
        <c:tickLblPos val="none"/>
        <c:crossAx val="366247384"/>
        <c:crosses val="autoZero"/>
        <c:auto val="1"/>
        <c:lblOffset val="100"/>
        <c:baseTimeUnit val="years"/>
      </c:dateAx>
      <c:valAx>
        <c:axId val="36624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2A-4852-9B2B-7C510CFF3428}"/>
            </c:ext>
          </c:extLst>
        </c:ser>
        <c:dLbls>
          <c:showLegendKey val="0"/>
          <c:showVal val="0"/>
          <c:showCatName val="0"/>
          <c:showSerName val="0"/>
          <c:showPercent val="0"/>
          <c:showBubbleSize val="0"/>
        </c:dLbls>
        <c:gapWidth val="150"/>
        <c:axId val="366248168"/>
        <c:axId val="36624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E2A-4852-9B2B-7C510CFF3428}"/>
            </c:ext>
          </c:extLst>
        </c:ser>
        <c:dLbls>
          <c:showLegendKey val="0"/>
          <c:showVal val="0"/>
          <c:showCatName val="0"/>
          <c:showSerName val="0"/>
          <c:showPercent val="0"/>
          <c:showBubbleSize val="0"/>
        </c:dLbls>
        <c:marker val="1"/>
        <c:smooth val="0"/>
        <c:axId val="366248168"/>
        <c:axId val="366248952"/>
      </c:lineChart>
      <c:dateAx>
        <c:axId val="366248168"/>
        <c:scaling>
          <c:orientation val="minMax"/>
        </c:scaling>
        <c:delete val="1"/>
        <c:axPos val="b"/>
        <c:numFmt formatCode="ge" sourceLinked="1"/>
        <c:majorTickMark val="none"/>
        <c:minorTickMark val="none"/>
        <c:tickLblPos val="none"/>
        <c:crossAx val="366248952"/>
        <c:crosses val="autoZero"/>
        <c:auto val="1"/>
        <c:lblOffset val="100"/>
        <c:baseTimeUnit val="years"/>
      </c:dateAx>
      <c:valAx>
        <c:axId val="3662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370.94</c:v>
                </c:pt>
                <c:pt idx="1">
                  <c:v>439.12</c:v>
                </c:pt>
                <c:pt idx="2">
                  <c:v>457.04</c:v>
                </c:pt>
                <c:pt idx="3">
                  <c:v>622.45000000000005</c:v>
                </c:pt>
                <c:pt idx="4">
                  <c:v>780.96</c:v>
                </c:pt>
              </c:numCache>
            </c:numRef>
          </c:val>
          <c:extLst xmlns:c16r2="http://schemas.microsoft.com/office/drawing/2015/06/chart">
            <c:ext xmlns:c16="http://schemas.microsoft.com/office/drawing/2014/chart" uri="{C3380CC4-5D6E-409C-BE32-E72D297353CC}">
              <c16:uniqueId val="{00000000-9E89-49BF-9425-0026976B6A72}"/>
            </c:ext>
          </c:extLst>
        </c:ser>
        <c:dLbls>
          <c:showLegendKey val="0"/>
          <c:showVal val="0"/>
          <c:showCatName val="0"/>
          <c:showSerName val="0"/>
          <c:showPercent val="0"/>
          <c:showBubbleSize val="0"/>
        </c:dLbls>
        <c:gapWidth val="150"/>
        <c:axId val="366241896"/>
        <c:axId val="3676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xmlns:c16r2="http://schemas.microsoft.com/office/drawing/2015/06/chart">
            <c:ext xmlns:c16="http://schemas.microsoft.com/office/drawing/2014/chart" uri="{C3380CC4-5D6E-409C-BE32-E72D297353CC}">
              <c16:uniqueId val="{00000001-9E89-49BF-9425-0026976B6A72}"/>
            </c:ext>
          </c:extLst>
        </c:ser>
        <c:dLbls>
          <c:showLegendKey val="0"/>
          <c:showVal val="0"/>
          <c:showCatName val="0"/>
          <c:showSerName val="0"/>
          <c:showPercent val="0"/>
          <c:showBubbleSize val="0"/>
        </c:dLbls>
        <c:marker val="1"/>
        <c:smooth val="0"/>
        <c:axId val="366241896"/>
        <c:axId val="367664224"/>
      </c:lineChart>
      <c:dateAx>
        <c:axId val="366241896"/>
        <c:scaling>
          <c:orientation val="minMax"/>
        </c:scaling>
        <c:delete val="1"/>
        <c:axPos val="b"/>
        <c:numFmt formatCode="ge" sourceLinked="1"/>
        <c:majorTickMark val="none"/>
        <c:minorTickMark val="none"/>
        <c:tickLblPos val="none"/>
        <c:crossAx val="367664224"/>
        <c:crosses val="autoZero"/>
        <c:auto val="1"/>
        <c:lblOffset val="100"/>
        <c:baseTimeUnit val="years"/>
      </c:dateAx>
      <c:valAx>
        <c:axId val="3676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103.19</c:v>
                </c:pt>
                <c:pt idx="1">
                  <c:v>103.12</c:v>
                </c:pt>
                <c:pt idx="2">
                  <c:v>106.72</c:v>
                </c:pt>
                <c:pt idx="3">
                  <c:v>116.8</c:v>
                </c:pt>
                <c:pt idx="4">
                  <c:v>114.13</c:v>
                </c:pt>
              </c:numCache>
            </c:numRef>
          </c:val>
          <c:extLst xmlns:c16r2="http://schemas.microsoft.com/office/drawing/2015/06/chart">
            <c:ext xmlns:c16="http://schemas.microsoft.com/office/drawing/2014/chart" uri="{C3380CC4-5D6E-409C-BE32-E72D297353CC}">
              <c16:uniqueId val="{00000000-4E9F-4B2F-AEC0-8C22DC882B73}"/>
            </c:ext>
          </c:extLst>
        </c:ser>
        <c:dLbls>
          <c:showLegendKey val="0"/>
          <c:showVal val="0"/>
          <c:showCatName val="0"/>
          <c:showSerName val="0"/>
          <c:showPercent val="0"/>
          <c:showBubbleSize val="0"/>
        </c:dLbls>
        <c:gapWidth val="150"/>
        <c:axId val="367661088"/>
        <c:axId val="36765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xmlns:c16r2="http://schemas.microsoft.com/office/drawing/2015/06/chart">
            <c:ext xmlns:c16="http://schemas.microsoft.com/office/drawing/2014/chart" uri="{C3380CC4-5D6E-409C-BE32-E72D297353CC}">
              <c16:uniqueId val="{00000001-4E9F-4B2F-AEC0-8C22DC882B73}"/>
            </c:ext>
          </c:extLst>
        </c:ser>
        <c:dLbls>
          <c:showLegendKey val="0"/>
          <c:showVal val="0"/>
          <c:showCatName val="0"/>
          <c:showSerName val="0"/>
          <c:showPercent val="0"/>
          <c:showBubbleSize val="0"/>
        </c:dLbls>
        <c:marker val="1"/>
        <c:smooth val="0"/>
        <c:axId val="367661088"/>
        <c:axId val="367658344"/>
      </c:lineChart>
      <c:dateAx>
        <c:axId val="367661088"/>
        <c:scaling>
          <c:orientation val="minMax"/>
        </c:scaling>
        <c:delete val="1"/>
        <c:axPos val="b"/>
        <c:numFmt formatCode="ge" sourceLinked="1"/>
        <c:majorTickMark val="none"/>
        <c:minorTickMark val="none"/>
        <c:tickLblPos val="none"/>
        <c:crossAx val="367658344"/>
        <c:crosses val="autoZero"/>
        <c:auto val="1"/>
        <c:lblOffset val="100"/>
        <c:baseTimeUnit val="years"/>
      </c:dateAx>
      <c:valAx>
        <c:axId val="3676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5491.99</c:v>
                </c:pt>
                <c:pt idx="1">
                  <c:v>3493.01</c:v>
                </c:pt>
                <c:pt idx="2">
                  <c:v>2583.6999999999998</c:v>
                </c:pt>
                <c:pt idx="3">
                  <c:v>2639.59</c:v>
                </c:pt>
                <c:pt idx="4">
                  <c:v>2769.4</c:v>
                </c:pt>
              </c:numCache>
            </c:numRef>
          </c:val>
          <c:extLst xmlns:c16r2="http://schemas.microsoft.com/office/drawing/2015/06/chart">
            <c:ext xmlns:c16="http://schemas.microsoft.com/office/drawing/2014/chart" uri="{C3380CC4-5D6E-409C-BE32-E72D297353CC}">
              <c16:uniqueId val="{00000000-9FE5-4315-A022-72CED1B35884}"/>
            </c:ext>
          </c:extLst>
        </c:ser>
        <c:dLbls>
          <c:showLegendKey val="0"/>
          <c:showVal val="0"/>
          <c:showCatName val="0"/>
          <c:showSerName val="0"/>
          <c:showPercent val="0"/>
          <c:showBubbleSize val="0"/>
        </c:dLbls>
        <c:gapWidth val="150"/>
        <c:axId val="367663048"/>
        <c:axId val="3676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9FE5-4315-A022-72CED1B35884}"/>
            </c:ext>
          </c:extLst>
        </c:ser>
        <c:dLbls>
          <c:showLegendKey val="0"/>
          <c:showVal val="0"/>
          <c:showCatName val="0"/>
          <c:showSerName val="0"/>
          <c:showPercent val="0"/>
          <c:showBubbleSize val="0"/>
        </c:dLbls>
        <c:marker val="1"/>
        <c:smooth val="0"/>
        <c:axId val="367663048"/>
        <c:axId val="367659912"/>
      </c:lineChart>
      <c:dateAx>
        <c:axId val="367663048"/>
        <c:scaling>
          <c:orientation val="minMax"/>
        </c:scaling>
        <c:delete val="1"/>
        <c:axPos val="b"/>
        <c:numFmt formatCode="ge" sourceLinked="1"/>
        <c:majorTickMark val="none"/>
        <c:minorTickMark val="none"/>
        <c:tickLblPos val="none"/>
        <c:crossAx val="367659912"/>
        <c:crosses val="autoZero"/>
        <c:auto val="1"/>
        <c:lblOffset val="100"/>
        <c:baseTimeUnit val="years"/>
      </c:dateAx>
      <c:valAx>
        <c:axId val="3676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26.57</c:v>
                </c:pt>
                <c:pt idx="1">
                  <c:v>23.14</c:v>
                </c:pt>
                <c:pt idx="2">
                  <c:v>31.84</c:v>
                </c:pt>
                <c:pt idx="3">
                  <c:v>30.27</c:v>
                </c:pt>
                <c:pt idx="4">
                  <c:v>35.630000000000003</c:v>
                </c:pt>
              </c:numCache>
            </c:numRef>
          </c:val>
          <c:extLst xmlns:c16r2="http://schemas.microsoft.com/office/drawing/2015/06/chart">
            <c:ext xmlns:c16="http://schemas.microsoft.com/office/drawing/2014/chart" uri="{C3380CC4-5D6E-409C-BE32-E72D297353CC}">
              <c16:uniqueId val="{00000000-7DAB-41F5-A8F7-C7376C173FB3}"/>
            </c:ext>
          </c:extLst>
        </c:ser>
        <c:dLbls>
          <c:showLegendKey val="0"/>
          <c:showVal val="0"/>
          <c:showCatName val="0"/>
          <c:showSerName val="0"/>
          <c:showPercent val="0"/>
          <c:showBubbleSize val="0"/>
        </c:dLbls>
        <c:gapWidth val="150"/>
        <c:axId val="367657560"/>
        <c:axId val="36766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7DAB-41F5-A8F7-C7376C173FB3}"/>
            </c:ext>
          </c:extLst>
        </c:ser>
        <c:dLbls>
          <c:showLegendKey val="0"/>
          <c:showVal val="0"/>
          <c:showCatName val="0"/>
          <c:showSerName val="0"/>
          <c:showPercent val="0"/>
          <c:showBubbleSize val="0"/>
        </c:dLbls>
        <c:marker val="1"/>
        <c:smooth val="0"/>
        <c:axId val="367657560"/>
        <c:axId val="367661480"/>
      </c:lineChart>
      <c:dateAx>
        <c:axId val="367657560"/>
        <c:scaling>
          <c:orientation val="minMax"/>
        </c:scaling>
        <c:delete val="1"/>
        <c:axPos val="b"/>
        <c:numFmt formatCode="ge" sourceLinked="1"/>
        <c:majorTickMark val="none"/>
        <c:minorTickMark val="none"/>
        <c:tickLblPos val="none"/>
        <c:crossAx val="367661480"/>
        <c:crosses val="autoZero"/>
        <c:auto val="1"/>
        <c:lblOffset val="100"/>
        <c:baseTimeUnit val="years"/>
      </c:dateAx>
      <c:valAx>
        <c:axId val="3676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371.16</c:v>
                </c:pt>
                <c:pt idx="1">
                  <c:v>443.39</c:v>
                </c:pt>
                <c:pt idx="2">
                  <c:v>324.63</c:v>
                </c:pt>
                <c:pt idx="3">
                  <c:v>337.44</c:v>
                </c:pt>
                <c:pt idx="4">
                  <c:v>284.17</c:v>
                </c:pt>
              </c:numCache>
            </c:numRef>
          </c:val>
          <c:extLst xmlns:c16r2="http://schemas.microsoft.com/office/drawing/2015/06/chart">
            <c:ext xmlns:c16="http://schemas.microsoft.com/office/drawing/2014/chart" uri="{C3380CC4-5D6E-409C-BE32-E72D297353CC}">
              <c16:uniqueId val="{00000000-DD44-44E3-92C3-1B2C00ED1130}"/>
            </c:ext>
          </c:extLst>
        </c:ser>
        <c:dLbls>
          <c:showLegendKey val="0"/>
          <c:showVal val="0"/>
          <c:showCatName val="0"/>
          <c:showSerName val="0"/>
          <c:showPercent val="0"/>
          <c:showBubbleSize val="0"/>
        </c:dLbls>
        <c:gapWidth val="150"/>
        <c:axId val="367660304"/>
        <c:axId val="3676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DD44-44E3-92C3-1B2C00ED1130}"/>
            </c:ext>
          </c:extLst>
        </c:ser>
        <c:dLbls>
          <c:showLegendKey val="0"/>
          <c:showVal val="0"/>
          <c:showCatName val="0"/>
          <c:showSerName val="0"/>
          <c:showPercent val="0"/>
          <c:showBubbleSize val="0"/>
        </c:dLbls>
        <c:marker val="1"/>
        <c:smooth val="0"/>
        <c:axId val="367660304"/>
        <c:axId val="367660696"/>
      </c:lineChart>
      <c:dateAx>
        <c:axId val="367660304"/>
        <c:scaling>
          <c:orientation val="minMax"/>
        </c:scaling>
        <c:delete val="1"/>
        <c:axPos val="b"/>
        <c:numFmt formatCode="ge" sourceLinked="1"/>
        <c:majorTickMark val="none"/>
        <c:minorTickMark val="none"/>
        <c:tickLblPos val="none"/>
        <c:crossAx val="367660696"/>
        <c:crosses val="autoZero"/>
        <c:auto val="1"/>
        <c:lblOffset val="100"/>
        <c:baseTimeUnit val="years"/>
      </c:dateAx>
      <c:valAx>
        <c:axId val="36766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柏原市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62">
        <f>データ!S6</f>
        <v>69529</v>
      </c>
      <c r="AM8" s="62"/>
      <c r="AN8" s="62"/>
      <c r="AO8" s="62"/>
      <c r="AP8" s="62"/>
      <c r="AQ8" s="62"/>
      <c r="AR8" s="62"/>
      <c r="AS8" s="62"/>
      <c r="AT8" s="61">
        <f>データ!T6</f>
        <v>25.33</v>
      </c>
      <c r="AU8" s="61"/>
      <c r="AV8" s="61"/>
      <c r="AW8" s="61"/>
      <c r="AX8" s="61"/>
      <c r="AY8" s="61"/>
      <c r="AZ8" s="61"/>
      <c r="BA8" s="61"/>
      <c r="BB8" s="61">
        <f>データ!U6</f>
        <v>2744.93</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f>データ!O6</f>
        <v>60.47</v>
      </c>
      <c r="J10" s="61"/>
      <c r="K10" s="61"/>
      <c r="L10" s="61"/>
      <c r="M10" s="61"/>
      <c r="N10" s="61"/>
      <c r="O10" s="61"/>
      <c r="P10" s="61">
        <f>データ!P6</f>
        <v>0.36</v>
      </c>
      <c r="Q10" s="61"/>
      <c r="R10" s="61"/>
      <c r="S10" s="61"/>
      <c r="T10" s="61"/>
      <c r="U10" s="61"/>
      <c r="V10" s="61"/>
      <c r="W10" s="61">
        <f>データ!Q6</f>
        <v>100</v>
      </c>
      <c r="X10" s="61"/>
      <c r="Y10" s="61"/>
      <c r="Z10" s="61"/>
      <c r="AA10" s="61"/>
      <c r="AB10" s="61"/>
      <c r="AC10" s="61"/>
      <c r="AD10" s="62">
        <f>データ!R6</f>
        <v>2008</v>
      </c>
      <c r="AE10" s="62"/>
      <c r="AF10" s="62"/>
      <c r="AG10" s="62"/>
      <c r="AH10" s="62"/>
      <c r="AI10" s="62"/>
      <c r="AJ10" s="62"/>
      <c r="AK10" s="2"/>
      <c r="AL10" s="62">
        <f>データ!V6</f>
        <v>250</v>
      </c>
      <c r="AM10" s="62"/>
      <c r="AN10" s="62"/>
      <c r="AO10" s="62"/>
      <c r="AP10" s="62"/>
      <c r="AQ10" s="62"/>
      <c r="AR10" s="62"/>
      <c r="AS10" s="62"/>
      <c r="AT10" s="61">
        <f>データ!W6</f>
        <v>3.86</v>
      </c>
      <c r="AU10" s="61"/>
      <c r="AV10" s="61"/>
      <c r="AW10" s="61"/>
      <c r="AX10" s="61"/>
      <c r="AY10" s="61"/>
      <c r="AZ10" s="61"/>
      <c r="BA10" s="61"/>
      <c r="BB10" s="61">
        <f>データ!X6</f>
        <v>64.77</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RxcBGoGoAdTM7uUIRddd6KG+GG1Sam9Zs0oYWvIhm59ABMPHm/apL71QU/0TebAZYnYSqxEZbGYHou1ga6Aucw==" saltValue="nJyzaZ/PIdt52GvPtIWR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272213</v>
      </c>
      <c r="D6" s="33">
        <f t="shared" si="3"/>
        <v>46</v>
      </c>
      <c r="E6" s="33">
        <f t="shared" si="3"/>
        <v>18</v>
      </c>
      <c r="F6" s="33">
        <f t="shared" si="3"/>
        <v>0</v>
      </c>
      <c r="G6" s="33">
        <f t="shared" si="3"/>
        <v>0</v>
      </c>
      <c r="H6" s="33" t="str">
        <f t="shared" si="3"/>
        <v>大阪府　柏原市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60.47</v>
      </c>
      <c r="P6" s="34">
        <f t="shared" si="3"/>
        <v>0.36</v>
      </c>
      <c r="Q6" s="34">
        <f t="shared" si="3"/>
        <v>100</v>
      </c>
      <c r="R6" s="34">
        <f t="shared" si="3"/>
        <v>2008</v>
      </c>
      <c r="S6" s="34">
        <f t="shared" si="3"/>
        <v>69529</v>
      </c>
      <c r="T6" s="34">
        <f t="shared" si="3"/>
        <v>25.33</v>
      </c>
      <c r="U6" s="34">
        <f t="shared" si="3"/>
        <v>2744.93</v>
      </c>
      <c r="V6" s="34">
        <f t="shared" si="3"/>
        <v>250</v>
      </c>
      <c r="W6" s="34">
        <f t="shared" si="3"/>
        <v>3.86</v>
      </c>
      <c r="X6" s="34">
        <f t="shared" si="3"/>
        <v>64.77</v>
      </c>
      <c r="Y6" s="35">
        <f>IF(Y7="",NA(),Y7)</f>
        <v>54.55</v>
      </c>
      <c r="Z6" s="35">
        <f t="shared" ref="Z6:AH6" si="4">IF(Z7="",NA(),Z7)</f>
        <v>44.29</v>
      </c>
      <c r="AA6" s="35">
        <f t="shared" si="4"/>
        <v>61.08</v>
      </c>
      <c r="AB6" s="35">
        <f t="shared" si="4"/>
        <v>57.05</v>
      </c>
      <c r="AC6" s="35">
        <f t="shared" si="4"/>
        <v>70.22</v>
      </c>
      <c r="AD6" s="35">
        <f t="shared" si="4"/>
        <v>90.66</v>
      </c>
      <c r="AE6" s="35">
        <f t="shared" si="4"/>
        <v>89.69</v>
      </c>
      <c r="AF6" s="35">
        <f t="shared" si="4"/>
        <v>85.72</v>
      </c>
      <c r="AG6" s="35">
        <f t="shared" si="4"/>
        <v>93.44</v>
      </c>
      <c r="AH6" s="35">
        <f t="shared" si="4"/>
        <v>90.02</v>
      </c>
      <c r="AI6" s="34" t="str">
        <f>IF(AI7="","",IF(AI7="-","【-】","【"&amp;SUBSTITUTE(TEXT(AI7,"#,##0.00"),"-","△")&amp;"】"))</f>
        <v>【90.10】</v>
      </c>
      <c r="AJ6" s="35">
        <f>IF(AJ7="",NA(),AJ7)</f>
        <v>370.94</v>
      </c>
      <c r="AK6" s="35">
        <f t="shared" ref="AK6:AS6" si="5">IF(AK7="",NA(),AK7)</f>
        <v>439.12</v>
      </c>
      <c r="AL6" s="35">
        <f t="shared" si="5"/>
        <v>457.04</v>
      </c>
      <c r="AM6" s="35">
        <f t="shared" si="5"/>
        <v>622.45000000000005</v>
      </c>
      <c r="AN6" s="35">
        <f t="shared" si="5"/>
        <v>780.96</v>
      </c>
      <c r="AO6" s="35">
        <f t="shared" si="5"/>
        <v>91.1</v>
      </c>
      <c r="AP6" s="35">
        <f t="shared" si="5"/>
        <v>124.89</v>
      </c>
      <c r="AQ6" s="35">
        <f t="shared" si="5"/>
        <v>129.72999999999999</v>
      </c>
      <c r="AR6" s="35">
        <f t="shared" si="5"/>
        <v>123.58</v>
      </c>
      <c r="AS6" s="35">
        <f t="shared" si="5"/>
        <v>221.28</v>
      </c>
      <c r="AT6" s="34" t="str">
        <f>IF(AT7="","",IF(AT7="-","【-】","【"&amp;SUBSTITUTE(TEXT(AT7,"#,##0.00"),"-","△")&amp;"】"))</f>
        <v>【164.71】</v>
      </c>
      <c r="AU6" s="35">
        <f>IF(AU7="",NA(),AU7)</f>
        <v>103.19</v>
      </c>
      <c r="AV6" s="35">
        <f t="shared" ref="AV6:BD6" si="6">IF(AV7="",NA(),AV7)</f>
        <v>103.12</v>
      </c>
      <c r="AW6" s="35">
        <f t="shared" si="6"/>
        <v>106.72</v>
      </c>
      <c r="AX6" s="35">
        <f t="shared" si="6"/>
        <v>116.8</v>
      </c>
      <c r="AY6" s="35">
        <f t="shared" si="6"/>
        <v>114.13</v>
      </c>
      <c r="AZ6" s="35">
        <f t="shared" si="6"/>
        <v>247.48</v>
      </c>
      <c r="BA6" s="35">
        <f t="shared" si="6"/>
        <v>221.76</v>
      </c>
      <c r="BB6" s="35">
        <f t="shared" si="6"/>
        <v>180.07</v>
      </c>
      <c r="BC6" s="35">
        <f t="shared" si="6"/>
        <v>172.39</v>
      </c>
      <c r="BD6" s="35">
        <f t="shared" si="6"/>
        <v>113.42</v>
      </c>
      <c r="BE6" s="34" t="str">
        <f>IF(BE7="","",IF(BE7="-","【-】","【"&amp;SUBSTITUTE(TEXT(BE7,"#,##0.00"),"-","△")&amp;"】"))</f>
        <v>【148.05】</v>
      </c>
      <c r="BF6" s="35">
        <f>IF(BF7="",NA(),BF7)</f>
        <v>5491.99</v>
      </c>
      <c r="BG6" s="35">
        <f t="shared" ref="BG6:BO6" si="7">IF(BG7="",NA(),BG7)</f>
        <v>3493.01</v>
      </c>
      <c r="BH6" s="35">
        <f t="shared" si="7"/>
        <v>2583.6999999999998</v>
      </c>
      <c r="BI6" s="35">
        <f t="shared" si="7"/>
        <v>2639.59</v>
      </c>
      <c r="BJ6" s="35">
        <f t="shared" si="7"/>
        <v>2769.4</v>
      </c>
      <c r="BK6" s="35">
        <f t="shared" si="7"/>
        <v>416.91</v>
      </c>
      <c r="BL6" s="35">
        <f t="shared" si="7"/>
        <v>392.19</v>
      </c>
      <c r="BM6" s="35">
        <f t="shared" si="7"/>
        <v>413.5</v>
      </c>
      <c r="BN6" s="35">
        <f t="shared" si="7"/>
        <v>407.42</v>
      </c>
      <c r="BO6" s="35">
        <f t="shared" si="7"/>
        <v>386.46</v>
      </c>
      <c r="BP6" s="34" t="str">
        <f>IF(BP7="","",IF(BP7="-","【-】","【"&amp;SUBSTITUTE(TEXT(BP7,"#,##0.00"),"-","△")&amp;"】"))</f>
        <v>【325.02】</v>
      </c>
      <c r="BQ6" s="35">
        <f>IF(BQ7="",NA(),BQ7)</f>
        <v>26.57</v>
      </c>
      <c r="BR6" s="35">
        <f t="shared" ref="BR6:BZ6" si="8">IF(BR7="",NA(),BR7)</f>
        <v>23.14</v>
      </c>
      <c r="BS6" s="35">
        <f t="shared" si="8"/>
        <v>31.84</v>
      </c>
      <c r="BT6" s="35">
        <f t="shared" si="8"/>
        <v>30.27</v>
      </c>
      <c r="BU6" s="35">
        <f t="shared" si="8"/>
        <v>35.630000000000003</v>
      </c>
      <c r="BV6" s="35">
        <f t="shared" si="8"/>
        <v>57.93</v>
      </c>
      <c r="BW6" s="35">
        <f t="shared" si="8"/>
        <v>57.03</v>
      </c>
      <c r="BX6" s="35">
        <f t="shared" si="8"/>
        <v>55.84</v>
      </c>
      <c r="BY6" s="35">
        <f t="shared" si="8"/>
        <v>57.08</v>
      </c>
      <c r="BZ6" s="35">
        <f t="shared" si="8"/>
        <v>55.85</v>
      </c>
      <c r="CA6" s="34" t="str">
        <f>IF(CA7="","",IF(CA7="-","【-】","【"&amp;SUBSTITUTE(TEXT(CA7,"#,##0.00"),"-","△")&amp;"】"))</f>
        <v>【60.61】</v>
      </c>
      <c r="CB6" s="35">
        <f>IF(CB7="",NA(),CB7)</f>
        <v>371.16</v>
      </c>
      <c r="CC6" s="35">
        <f t="shared" ref="CC6:CK6" si="9">IF(CC7="",NA(),CC7)</f>
        <v>443.39</v>
      </c>
      <c r="CD6" s="35">
        <f t="shared" si="9"/>
        <v>324.63</v>
      </c>
      <c r="CE6" s="35">
        <f t="shared" si="9"/>
        <v>337.44</v>
      </c>
      <c r="CF6" s="35">
        <f t="shared" si="9"/>
        <v>284.17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24</v>
      </c>
      <c r="CN6" s="35">
        <f t="shared" ref="CN6:CV6" si="10">IF(CN7="",NA(),CN7)</f>
        <v>38.03</v>
      </c>
      <c r="CO6" s="35">
        <f t="shared" si="10"/>
        <v>42.86</v>
      </c>
      <c r="CP6" s="35">
        <f t="shared" si="10"/>
        <v>45.28</v>
      </c>
      <c r="CQ6" s="35">
        <f t="shared" si="10"/>
        <v>42.48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1.55</v>
      </c>
      <c r="DJ6" s="35">
        <f t="shared" ref="DJ6:DR6" si="12">IF(DJ7="",NA(),DJ7)</f>
        <v>3.19</v>
      </c>
      <c r="DK6" s="35">
        <f t="shared" si="12"/>
        <v>5.21</v>
      </c>
      <c r="DL6" s="35">
        <f t="shared" si="12"/>
        <v>7.32</v>
      </c>
      <c r="DM6" s="35">
        <f t="shared" si="12"/>
        <v>9.36</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272213</v>
      </c>
      <c r="D7" s="37">
        <v>46</v>
      </c>
      <c r="E7" s="37">
        <v>18</v>
      </c>
      <c r="F7" s="37">
        <v>0</v>
      </c>
      <c r="G7" s="37">
        <v>0</v>
      </c>
      <c r="H7" s="37" t="s">
        <v>96</v>
      </c>
      <c r="I7" s="37" t="s">
        <v>97</v>
      </c>
      <c r="J7" s="37" t="s">
        <v>98</v>
      </c>
      <c r="K7" s="37" t="s">
        <v>99</v>
      </c>
      <c r="L7" s="37" t="s">
        <v>100</v>
      </c>
      <c r="M7" s="37" t="s">
        <v>101</v>
      </c>
      <c r="N7" s="38" t="s">
        <v>102</v>
      </c>
      <c r="O7" s="38">
        <v>60.47</v>
      </c>
      <c r="P7" s="38">
        <v>0.36</v>
      </c>
      <c r="Q7" s="38">
        <v>100</v>
      </c>
      <c r="R7" s="38">
        <v>2008</v>
      </c>
      <c r="S7" s="38">
        <v>69529</v>
      </c>
      <c r="T7" s="38">
        <v>25.33</v>
      </c>
      <c r="U7" s="38">
        <v>2744.93</v>
      </c>
      <c r="V7" s="38">
        <v>250</v>
      </c>
      <c r="W7" s="38">
        <v>3.86</v>
      </c>
      <c r="X7" s="38">
        <v>64.77</v>
      </c>
      <c r="Y7" s="38">
        <v>54.55</v>
      </c>
      <c r="Z7" s="38">
        <v>44.29</v>
      </c>
      <c r="AA7" s="38">
        <v>61.08</v>
      </c>
      <c r="AB7" s="38">
        <v>57.05</v>
      </c>
      <c r="AC7" s="38">
        <v>70.22</v>
      </c>
      <c r="AD7" s="38">
        <v>90.66</v>
      </c>
      <c r="AE7" s="38">
        <v>89.69</v>
      </c>
      <c r="AF7" s="38">
        <v>85.72</v>
      </c>
      <c r="AG7" s="38">
        <v>93.44</v>
      </c>
      <c r="AH7" s="38">
        <v>90.02</v>
      </c>
      <c r="AI7" s="38">
        <v>90.1</v>
      </c>
      <c r="AJ7" s="38">
        <v>370.94</v>
      </c>
      <c r="AK7" s="38">
        <v>439.12</v>
      </c>
      <c r="AL7" s="38">
        <v>457.04</v>
      </c>
      <c r="AM7" s="38">
        <v>622.45000000000005</v>
      </c>
      <c r="AN7" s="38">
        <v>780.96</v>
      </c>
      <c r="AO7" s="38">
        <v>91.1</v>
      </c>
      <c r="AP7" s="38">
        <v>124.89</v>
      </c>
      <c r="AQ7" s="38">
        <v>129.72999999999999</v>
      </c>
      <c r="AR7" s="38">
        <v>123.58</v>
      </c>
      <c r="AS7" s="38">
        <v>221.28</v>
      </c>
      <c r="AT7" s="38">
        <v>164.71</v>
      </c>
      <c r="AU7" s="38">
        <v>103.19</v>
      </c>
      <c r="AV7" s="38">
        <v>103.12</v>
      </c>
      <c r="AW7" s="38">
        <v>106.72</v>
      </c>
      <c r="AX7" s="38">
        <v>116.8</v>
      </c>
      <c r="AY7" s="38">
        <v>114.13</v>
      </c>
      <c r="AZ7" s="38">
        <v>247.48</v>
      </c>
      <c r="BA7" s="38">
        <v>221.76</v>
      </c>
      <c r="BB7" s="38">
        <v>180.07</v>
      </c>
      <c r="BC7" s="38">
        <v>172.39</v>
      </c>
      <c r="BD7" s="38">
        <v>113.42</v>
      </c>
      <c r="BE7" s="38">
        <v>148.05000000000001</v>
      </c>
      <c r="BF7" s="38">
        <v>5491.99</v>
      </c>
      <c r="BG7" s="38">
        <v>3493.01</v>
      </c>
      <c r="BH7" s="38">
        <v>2583.6999999999998</v>
      </c>
      <c r="BI7" s="38">
        <v>2639.59</v>
      </c>
      <c r="BJ7" s="38">
        <v>2769.4</v>
      </c>
      <c r="BK7" s="38">
        <v>416.91</v>
      </c>
      <c r="BL7" s="38">
        <v>392.19</v>
      </c>
      <c r="BM7" s="38">
        <v>413.5</v>
      </c>
      <c r="BN7" s="38">
        <v>407.42</v>
      </c>
      <c r="BO7" s="38">
        <v>386.46</v>
      </c>
      <c r="BP7" s="38">
        <v>325.02</v>
      </c>
      <c r="BQ7" s="38">
        <v>26.57</v>
      </c>
      <c r="BR7" s="38">
        <v>23.14</v>
      </c>
      <c r="BS7" s="38">
        <v>31.84</v>
      </c>
      <c r="BT7" s="38">
        <v>30.27</v>
      </c>
      <c r="BU7" s="38">
        <v>35.630000000000003</v>
      </c>
      <c r="BV7" s="38">
        <v>57.93</v>
      </c>
      <c r="BW7" s="38">
        <v>57.03</v>
      </c>
      <c r="BX7" s="38">
        <v>55.84</v>
      </c>
      <c r="BY7" s="38">
        <v>57.08</v>
      </c>
      <c r="BZ7" s="38">
        <v>55.85</v>
      </c>
      <c r="CA7" s="38">
        <v>60.61</v>
      </c>
      <c r="CB7" s="38">
        <v>371.16</v>
      </c>
      <c r="CC7" s="38">
        <v>443.39</v>
      </c>
      <c r="CD7" s="38">
        <v>324.63</v>
      </c>
      <c r="CE7" s="38">
        <v>337.44</v>
      </c>
      <c r="CF7" s="38">
        <v>284.17</v>
      </c>
      <c r="CG7" s="38">
        <v>276.93</v>
      </c>
      <c r="CH7" s="38">
        <v>283.73</v>
      </c>
      <c r="CI7" s="38">
        <v>287.57</v>
      </c>
      <c r="CJ7" s="38">
        <v>286.86</v>
      </c>
      <c r="CK7" s="38">
        <v>287.91000000000003</v>
      </c>
      <c r="CL7" s="38">
        <v>270.94</v>
      </c>
      <c r="CM7" s="38">
        <v>24</v>
      </c>
      <c r="CN7" s="38">
        <v>38.03</v>
      </c>
      <c r="CO7" s="38">
        <v>42.86</v>
      </c>
      <c r="CP7" s="38">
        <v>45.28</v>
      </c>
      <c r="CQ7" s="38">
        <v>42.48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1.55</v>
      </c>
      <c r="DJ7" s="38">
        <v>3.19</v>
      </c>
      <c r="DK7" s="38">
        <v>5.21</v>
      </c>
      <c r="DL7" s="38">
        <v>7.32</v>
      </c>
      <c r="DM7" s="38">
        <v>9.36</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2020-03-11T23:56:48Z</dcterms:modified>
</cp:coreProperties>
</file>