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共有フォルダ\公民館運営審議会\R2.2.7会議　資料等\▲【作成中】2.2.7会議資料\"/>
    </mc:Choice>
  </mc:AlternateContent>
  <bookViews>
    <workbookView xWindow="480" yWindow="60" windowWidth="18195" windowHeight="8220"/>
  </bookViews>
  <sheets>
    <sheet name="貸館状況" sheetId="1" r:id="rId1"/>
  </sheets>
  <definedNames>
    <definedName name="_xlnm.Print_Area" localSheetId="0">貸館状況!$A$1:$L$31</definedName>
  </definedNames>
  <calcPr calcId="152511"/>
</workbook>
</file>

<file path=xl/calcChain.xml><?xml version="1.0" encoding="utf-8"?>
<calcChain xmlns="http://schemas.openxmlformats.org/spreadsheetml/2006/main">
  <c r="I13" i="1" l="1"/>
  <c r="L12" i="1"/>
  <c r="I19" i="1" l="1"/>
  <c r="H19" i="1"/>
  <c r="G19" i="1"/>
  <c r="F19" i="1"/>
  <c r="E19" i="1"/>
  <c r="D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J19" i="1" l="1"/>
  <c r="L19" i="1"/>
  <c r="K19" i="1"/>
  <c r="F28" i="1"/>
  <c r="F13" i="1"/>
  <c r="F29" i="1" s="1"/>
  <c r="L27" i="1"/>
  <c r="L26" i="1"/>
  <c r="L25" i="1"/>
  <c r="L24" i="1"/>
  <c r="L23" i="1"/>
  <c r="L22" i="1"/>
  <c r="L21" i="1"/>
  <c r="L20" i="1"/>
  <c r="L11" i="1"/>
  <c r="L10" i="1"/>
  <c r="L9" i="1"/>
  <c r="L8" i="1"/>
  <c r="L7" i="1"/>
  <c r="L6" i="1"/>
  <c r="L5" i="1"/>
  <c r="K11" i="1" l="1"/>
  <c r="K5" i="1"/>
  <c r="J5" i="1"/>
  <c r="L13" i="1"/>
  <c r="I28" i="1"/>
  <c r="L28" i="1" l="1"/>
  <c r="L29" i="1" s="1"/>
  <c r="I29" i="1"/>
  <c r="E28" i="1"/>
  <c r="D28" i="1"/>
  <c r="E13" i="1"/>
  <c r="D13" i="1"/>
  <c r="D29" i="1" l="1"/>
  <c r="E29" i="1"/>
  <c r="K6" i="1"/>
  <c r="K7" i="1"/>
  <c r="K8" i="1"/>
  <c r="K9" i="1"/>
  <c r="K10" i="1"/>
  <c r="K12" i="1"/>
  <c r="H28" i="1" l="1"/>
  <c r="G28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K20" i="1"/>
  <c r="J20" i="1"/>
  <c r="H13" i="1"/>
  <c r="G13" i="1"/>
  <c r="J6" i="1"/>
  <c r="J7" i="1"/>
  <c r="J8" i="1"/>
  <c r="J9" i="1"/>
  <c r="J10" i="1"/>
  <c r="J11" i="1"/>
  <c r="J12" i="1"/>
  <c r="G29" i="1" l="1"/>
  <c r="H29" i="1"/>
  <c r="J28" i="1"/>
  <c r="K28" i="1"/>
  <c r="K13" i="1" l="1"/>
  <c r="K29" i="1" s="1"/>
  <c r="J13" i="1"/>
  <c r="J29" i="1" s="1"/>
</calcChain>
</file>

<file path=xl/sharedStrings.xml><?xml version="1.0" encoding="utf-8"?>
<sst xmlns="http://schemas.openxmlformats.org/spreadsheetml/2006/main" count="50" uniqueCount="33">
  <si>
    <t>部屋別</t>
    <rPh sb="0" eb="2">
      <t>ヘヤ</t>
    </rPh>
    <rPh sb="2" eb="3">
      <t>ベツ</t>
    </rPh>
    <phoneticPr fontId="2"/>
  </si>
  <si>
    <t>学習室</t>
    <rPh sb="0" eb="2">
      <t>ガクシュウ</t>
    </rPh>
    <rPh sb="2" eb="3">
      <t>シツ</t>
    </rPh>
    <phoneticPr fontId="2"/>
  </si>
  <si>
    <t>講座室</t>
    <rPh sb="0" eb="2">
      <t>コウザ</t>
    </rPh>
    <rPh sb="2" eb="3">
      <t>シツ</t>
    </rPh>
    <phoneticPr fontId="2"/>
  </si>
  <si>
    <t>実習室</t>
    <rPh sb="0" eb="3">
      <t>ジッシュウシツ</t>
    </rPh>
    <phoneticPr fontId="2"/>
  </si>
  <si>
    <t>調理室</t>
    <rPh sb="0" eb="3">
      <t>チョウリシツ</t>
    </rPh>
    <phoneticPr fontId="2"/>
  </si>
  <si>
    <t>多目的室</t>
    <rPh sb="0" eb="3">
      <t>タモクテキ</t>
    </rPh>
    <rPh sb="3" eb="4">
      <t>シツ</t>
    </rPh>
    <phoneticPr fontId="2"/>
  </si>
  <si>
    <t>展示室</t>
    <rPh sb="0" eb="3">
      <t>テンジシツ</t>
    </rPh>
    <phoneticPr fontId="2"/>
  </si>
  <si>
    <t>会議室</t>
    <rPh sb="0" eb="3">
      <t>カイギシツ</t>
    </rPh>
    <phoneticPr fontId="2"/>
  </si>
  <si>
    <t>IT教室</t>
    <rPh sb="2" eb="4">
      <t>キョウシツ</t>
    </rPh>
    <phoneticPr fontId="2"/>
  </si>
  <si>
    <t>小会議室</t>
    <rPh sb="0" eb="4">
      <t>ショウカイギシツ</t>
    </rPh>
    <phoneticPr fontId="2"/>
  </si>
  <si>
    <t>多目的ホール</t>
    <rPh sb="0" eb="3">
      <t>タモクテキ</t>
    </rPh>
    <phoneticPr fontId="2"/>
  </si>
  <si>
    <t>中会議室</t>
    <rPh sb="0" eb="1">
      <t>チュウ</t>
    </rPh>
    <rPh sb="1" eb="4">
      <t>カイギシツ</t>
    </rPh>
    <phoneticPr fontId="2"/>
  </si>
  <si>
    <t>大会議室</t>
    <rPh sb="0" eb="4">
      <t>ダイカイギシツ</t>
    </rPh>
    <phoneticPr fontId="2"/>
  </si>
  <si>
    <t>件数</t>
    <rPh sb="0" eb="2">
      <t>ケンスウ</t>
    </rPh>
    <phoneticPr fontId="2"/>
  </si>
  <si>
    <t>人数</t>
    <rPh sb="0" eb="2">
      <t>ニンズウ</t>
    </rPh>
    <phoneticPr fontId="2"/>
  </si>
  <si>
    <t>和  室</t>
    <rPh sb="0" eb="1">
      <t>ワ</t>
    </rPh>
    <rPh sb="3" eb="4">
      <t>シツ</t>
    </rPh>
    <phoneticPr fontId="2"/>
  </si>
  <si>
    <t>講  堂</t>
    <rPh sb="0" eb="1">
      <t>コウ</t>
    </rPh>
    <rPh sb="3" eb="4">
      <t>ドウ</t>
    </rPh>
    <phoneticPr fontId="2"/>
  </si>
  <si>
    <t>本館
(8室)</t>
    <rPh sb="0" eb="2">
      <t>ホンカン</t>
    </rPh>
    <rPh sb="5" eb="6">
      <t>シツ</t>
    </rPh>
    <phoneticPr fontId="2"/>
  </si>
  <si>
    <t>2階</t>
    <rPh sb="1" eb="2">
      <t>カイ</t>
    </rPh>
    <phoneticPr fontId="2"/>
  </si>
  <si>
    <t>3階</t>
    <rPh sb="1" eb="2">
      <t>カイ</t>
    </rPh>
    <phoneticPr fontId="2"/>
  </si>
  <si>
    <t>1階</t>
    <rPh sb="1" eb="2">
      <t>カイ</t>
    </rPh>
    <phoneticPr fontId="2"/>
  </si>
  <si>
    <t>和室</t>
    <rPh sb="0" eb="2">
      <t>ワシツ</t>
    </rPh>
    <phoneticPr fontId="2"/>
  </si>
  <si>
    <t>国分
分館
(5室)</t>
    <rPh sb="0" eb="2">
      <t>コクブ</t>
    </rPh>
    <rPh sb="3" eb="5">
      <t>ブンカン</t>
    </rPh>
    <phoneticPr fontId="2"/>
  </si>
  <si>
    <t>堅下
分館
(8室)</t>
    <rPh sb="0" eb="2">
      <t>カタシモ</t>
    </rPh>
    <rPh sb="3" eb="5">
      <t>ブンカン</t>
    </rPh>
    <phoneticPr fontId="2"/>
  </si>
  <si>
    <t>各年度1月末現在</t>
    <rPh sb="0" eb="3">
      <t>カクネンド</t>
    </rPh>
    <rPh sb="4" eb="5">
      <t>ガツ</t>
    </rPh>
    <rPh sb="5" eb="6">
      <t>マツ</t>
    </rPh>
    <rPh sb="6" eb="8">
      <t>ゲンザイ</t>
    </rPh>
    <phoneticPr fontId="2"/>
  </si>
  <si>
    <t>使用料額</t>
    <rPh sb="0" eb="2">
      <t>シヨウ</t>
    </rPh>
    <rPh sb="2" eb="3">
      <t>リョウ</t>
    </rPh>
    <rPh sb="3" eb="4">
      <t>ガク</t>
    </rPh>
    <phoneticPr fontId="2"/>
  </si>
  <si>
    <t>小　計</t>
    <rPh sb="0" eb="1">
      <t>ショウ</t>
    </rPh>
    <rPh sb="2" eb="3">
      <t>ケイ</t>
    </rPh>
    <phoneticPr fontId="2"/>
  </si>
  <si>
    <t>平成３０年度</t>
    <rPh sb="0" eb="2">
      <t>ヘイセイ</t>
    </rPh>
    <rPh sb="4" eb="6">
      <t>ネンド</t>
    </rPh>
    <phoneticPr fontId="2"/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</si>
  <si>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2"/>
  </si>
  <si>
    <t>増　　 減
(R1-H30)</t>
    <rPh sb="0" eb="1">
      <t>ゾウ</t>
    </rPh>
    <rPh sb="4" eb="5">
      <t>ゲン</t>
    </rPh>
    <phoneticPr fontId="2"/>
  </si>
  <si>
    <t>総　計</t>
    <rPh sb="0" eb="1">
      <t>ソウ</t>
    </rPh>
    <rPh sb="2" eb="3">
      <t>ケイ</t>
    </rPh>
    <phoneticPr fontId="2"/>
  </si>
  <si>
    <t>料理教室</t>
    <rPh sb="0" eb="2">
      <t>リョウリ</t>
    </rPh>
    <rPh sb="2" eb="4">
      <t>キョウシツ</t>
    </rPh>
    <phoneticPr fontId="2"/>
  </si>
  <si>
    <r>
      <t>公民館貸館状況表</t>
    </r>
    <r>
      <rPr>
        <b/>
        <sz val="13"/>
        <color theme="1"/>
        <rFont val="ＭＳ Ｐゴシック"/>
        <family val="3"/>
        <charset val="128"/>
        <scheme val="minor"/>
      </rPr>
      <t>（平成３０年度 令和元年度の対比）</t>
    </r>
    <rPh sb="0" eb="3">
      <t>コウミンカン</t>
    </rPh>
    <rPh sb="3" eb="4">
      <t>カシ</t>
    </rPh>
    <rPh sb="4" eb="5">
      <t>カン</t>
    </rPh>
    <rPh sb="5" eb="7">
      <t>ジョウキョウ</t>
    </rPh>
    <rPh sb="7" eb="8">
      <t>ヒョウ</t>
    </rPh>
    <rPh sb="9" eb="11">
      <t>ヘイセイ</t>
    </rPh>
    <rPh sb="13" eb="14">
      <t>ネン</t>
    </rPh>
    <rPh sb="14" eb="15">
      <t>ド</t>
    </rPh>
    <rPh sb="16" eb="17">
      <t>レイ</t>
    </rPh>
    <rPh sb="17" eb="18">
      <t>ワ</t>
    </rPh>
    <rPh sb="18" eb="19">
      <t>ガン</t>
    </rPh>
    <rPh sb="19" eb="21">
      <t>ネンド</t>
    </rPh>
    <rPh sb="22" eb="24">
      <t>タイヒ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</si>
</sst>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/>
    </xf>
    <xf numFmtId="38" fontId="7" fillId="2" borderId="1" xfId="1" applyFont="1" applyFill="1" applyBorder="1" applyAlignment="1">
      <alignment horizontal="right" vertical="center"/>
    </xf>
    <xf numFmtId="38" fontId="8" fillId="2" borderId="1" xfId="1" applyFont="1" applyFill="1" applyBorder="1" applyAlignment="1">
      <alignment horizontal="right" vertical="center"/>
    </xf>
    <xf numFmtId="176" fontId="8" fillId="0" borderId="1" xfId="1" applyNumberFormat="1" applyFont="1" applyBorder="1" applyAlignment="1">
      <alignment horizontal="right" vertical="center"/>
    </xf>
    <xf numFmtId="176" fontId="8" fillId="0" borderId="8" xfId="1" applyNumberFormat="1" applyFont="1" applyBorder="1" applyAlignment="1">
      <alignment horizontal="right" vertical="center"/>
    </xf>
    <xf numFmtId="176" fontId="8" fillId="0" borderId="1" xfId="1" applyNumberFormat="1" applyFont="1" applyFill="1" applyBorder="1" applyAlignment="1">
      <alignment horizontal="right" vertical="center"/>
    </xf>
    <xf numFmtId="38" fontId="7" fillId="2" borderId="2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38" fontId="8" fillId="2" borderId="2" xfId="1" applyFont="1" applyFill="1" applyBorder="1" applyAlignment="1">
      <alignment horizontal="right" vertical="center"/>
    </xf>
    <xf numFmtId="38" fontId="8" fillId="2" borderId="14" xfId="1" applyFont="1" applyFill="1" applyBorder="1" applyAlignment="1">
      <alignment horizontal="right" vertical="center"/>
    </xf>
    <xf numFmtId="176" fontId="8" fillId="0" borderId="2" xfId="1" applyNumberFormat="1" applyFont="1" applyFill="1" applyBorder="1" applyAlignment="1">
      <alignment horizontal="right" vertical="center"/>
    </xf>
    <xf numFmtId="176" fontId="8" fillId="0" borderId="9" xfId="1" applyNumberFormat="1" applyFont="1" applyBorder="1" applyAlignment="1">
      <alignment horizontal="right" vertical="center"/>
    </xf>
    <xf numFmtId="176" fontId="8" fillId="0" borderId="23" xfId="0" applyNumberFormat="1" applyFont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5" xfId="1" applyFont="1" applyFill="1" applyBorder="1" applyAlignment="1">
      <alignment horizontal="right" vertical="center"/>
    </xf>
    <xf numFmtId="38" fontId="8" fillId="2" borderId="16" xfId="1" applyFont="1" applyFill="1" applyBorder="1" applyAlignment="1">
      <alignment horizontal="right" vertical="center"/>
    </xf>
    <xf numFmtId="38" fontId="8" fillId="2" borderId="15" xfId="1" applyFont="1" applyFill="1" applyBorder="1" applyAlignment="1">
      <alignment horizontal="right" vertical="center"/>
    </xf>
    <xf numFmtId="176" fontId="8" fillId="0" borderId="16" xfId="1" applyNumberFormat="1" applyFont="1" applyFill="1" applyBorder="1" applyAlignment="1">
      <alignment horizontal="right" vertical="center"/>
    </xf>
    <xf numFmtId="176" fontId="8" fillId="0" borderId="16" xfId="1" applyNumberFormat="1" applyFont="1" applyBorder="1" applyAlignment="1">
      <alignment horizontal="right" vertical="center"/>
    </xf>
    <xf numFmtId="176" fontId="8" fillId="0" borderId="20" xfId="0" applyNumberFormat="1" applyFont="1" applyBorder="1" applyAlignment="1">
      <alignment horizontal="right" vertical="center"/>
    </xf>
    <xf numFmtId="38" fontId="7" fillId="2" borderId="3" xfId="1" applyFont="1" applyFill="1" applyBorder="1" applyAlignment="1">
      <alignment horizontal="right" vertical="center"/>
    </xf>
    <xf numFmtId="38" fontId="8" fillId="2" borderId="13" xfId="1" applyFont="1" applyFill="1" applyBorder="1" applyAlignment="1">
      <alignment horizontal="right" vertical="center"/>
    </xf>
    <xf numFmtId="38" fontId="8" fillId="2" borderId="3" xfId="1" applyFont="1" applyFill="1" applyBorder="1" applyAlignment="1">
      <alignment horizontal="right" vertical="center"/>
    </xf>
    <xf numFmtId="176" fontId="8" fillId="0" borderId="13" xfId="1" applyNumberFormat="1" applyFont="1" applyFill="1" applyBorder="1" applyAlignment="1">
      <alignment horizontal="right" vertical="center"/>
    </xf>
    <xf numFmtId="176" fontId="8" fillId="0" borderId="4" xfId="1" applyNumberFormat="1" applyFont="1" applyFill="1" applyBorder="1" applyAlignment="1">
      <alignment horizontal="right" vertical="center"/>
    </xf>
    <xf numFmtId="176" fontId="8" fillId="0" borderId="3" xfId="1" applyNumberFormat="1" applyFont="1" applyFill="1" applyBorder="1" applyAlignment="1">
      <alignment horizontal="right" vertical="center"/>
    </xf>
    <xf numFmtId="38" fontId="7" fillId="2" borderId="7" xfId="1" applyFont="1" applyFill="1" applyBorder="1" applyAlignment="1">
      <alignment horizontal="right" vertical="center"/>
    </xf>
    <xf numFmtId="38" fontId="8" fillId="2" borderId="7" xfId="1" applyFont="1" applyFill="1" applyBorder="1" applyAlignment="1">
      <alignment horizontal="right" vertical="center"/>
    </xf>
    <xf numFmtId="176" fontId="8" fillId="0" borderId="14" xfId="1" applyNumberFormat="1" applyFont="1" applyFill="1" applyBorder="1" applyAlignment="1">
      <alignment horizontal="right" vertical="center"/>
    </xf>
    <xf numFmtId="176" fontId="8" fillId="0" borderId="7" xfId="1" applyNumberFormat="1" applyFont="1" applyFill="1" applyBorder="1" applyAlignment="1">
      <alignment horizontal="right" vertical="center"/>
    </xf>
    <xf numFmtId="176" fontId="8" fillId="0" borderId="15" xfId="1" applyNumberFormat="1" applyFont="1" applyFill="1" applyBorder="1" applyAlignment="1">
      <alignment horizontal="right" vertical="center"/>
    </xf>
    <xf numFmtId="38" fontId="7" fillId="2" borderId="13" xfId="1" applyFont="1" applyFill="1" applyBorder="1" applyAlignment="1">
      <alignment horizontal="right" vertical="center"/>
    </xf>
    <xf numFmtId="38" fontId="8" fillId="2" borderId="15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38" fontId="7" fillId="2" borderId="18" xfId="1" applyFont="1" applyFill="1" applyBorder="1" applyAlignment="1">
      <alignment horizontal="right" vertical="center"/>
    </xf>
    <xf numFmtId="38" fontId="7" fillId="2" borderId="28" xfId="0" applyNumberFormat="1" applyFont="1" applyFill="1" applyBorder="1" applyAlignment="1">
      <alignment horizontal="right" vertical="center"/>
    </xf>
    <xf numFmtId="38" fontId="8" fillId="2" borderId="18" xfId="1" applyFont="1" applyFill="1" applyBorder="1" applyAlignment="1">
      <alignment horizontal="right" vertical="center"/>
    </xf>
    <xf numFmtId="38" fontId="8" fillId="2" borderId="28" xfId="0" applyNumberFormat="1" applyFont="1" applyFill="1" applyBorder="1" applyAlignment="1">
      <alignment horizontal="right" vertical="center"/>
    </xf>
    <xf numFmtId="176" fontId="8" fillId="0" borderId="18" xfId="1" applyNumberFormat="1" applyFont="1" applyFill="1" applyBorder="1" applyAlignment="1">
      <alignment horizontal="right" vertical="center"/>
    </xf>
    <xf numFmtId="176" fontId="8" fillId="0" borderId="28" xfId="1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4" fillId="0" borderId="0" xfId="0" applyFont="1" applyBorder="1" applyAlignment="1"/>
    <xf numFmtId="0" fontId="11" fillId="0" borderId="0" xfId="0" applyFont="1" applyBorder="1" applyAlignment="1"/>
    <xf numFmtId="38" fontId="7" fillId="2" borderId="15" xfId="0" applyNumberFormat="1" applyFont="1" applyFill="1" applyBorder="1" applyAlignment="1">
      <alignment horizontal="right" vertical="center"/>
    </xf>
    <xf numFmtId="176" fontId="8" fillId="0" borderId="22" xfId="0" applyNumberFormat="1" applyFont="1" applyBorder="1" applyAlignment="1">
      <alignment horizontal="right" vertical="center"/>
    </xf>
    <xf numFmtId="176" fontId="8" fillId="0" borderId="24" xfId="0" applyNumberFormat="1" applyFont="1" applyBorder="1" applyAlignment="1">
      <alignment horizontal="right" vertical="center"/>
    </xf>
    <xf numFmtId="176" fontId="8" fillId="0" borderId="25" xfId="0" applyNumberFormat="1" applyFont="1" applyBorder="1" applyAlignment="1">
      <alignment horizontal="right" vertical="center"/>
    </xf>
    <xf numFmtId="176" fontId="8" fillId="0" borderId="26" xfId="0" applyNumberFormat="1" applyFont="1" applyBorder="1" applyAlignment="1">
      <alignment horizontal="right" vertical="center"/>
    </xf>
    <xf numFmtId="176" fontId="8" fillId="0" borderId="27" xfId="0" applyNumberFormat="1" applyFont="1" applyBorder="1" applyAlignment="1">
      <alignment horizontal="right" vertical="center"/>
    </xf>
    <xf numFmtId="176" fontId="8" fillId="0" borderId="31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1" fillId="0" borderId="19" xfId="0" applyFont="1" applyBorder="1" applyAlignment="1">
      <alignment horizontal="left"/>
    </xf>
    <xf numFmtId="0" fontId="4" fillId="0" borderId="19" xfId="0" applyFont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346075</xdr:colOff>
      <xdr:row>28</xdr:row>
      <xdr:rowOff>295275</xdr:rowOff>
    </xdr:from>
    <xdr:ext cx="501650" cy="514349"/>
    <xdr:sp macro="" textlink="">
      <xdr:nvSpPr>
        <xdr:cNvPr id="3" name="テキスト ボックス 2"/>
        <xdr:cNvSpPr txBox="1"/>
      </xdr:nvSpPr>
      <xdr:spPr>
        <a:xfrm>
          <a:off x="7366000" y="11420475"/>
          <a:ext cx="501650" cy="5143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ja-JP" altLang="en-US" sz="3200" baseline="0">
              <a:latin typeface="+mn-ea"/>
              <a:ea typeface="+mn-ea"/>
            </a:rPr>
            <a:t>５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P2" sqref="P2"/>
    </sheetView>
  </sheetViews>
  <sheetFormatPr defaultRowHeight="13.5" x14ac:dyDescent="0.15"/>
  <cols>
    <col min="1" max="1" width="7.75" style="1" customWidth="1"/>
    <col min="2" max="2" width="5.375" style="1" customWidth="1"/>
    <col min="3" max="3" width="13" style="1" customWidth="1"/>
    <col min="4" max="5" width="6.875" style="1" customWidth="1"/>
    <col min="6" max="6" width="9.5" style="1" customWidth="1"/>
    <col min="7" max="8" width="6.875" style="1" customWidth="1"/>
    <col min="9" max="9" width="9.25" style="1" customWidth="1"/>
    <col min="10" max="10" width="9.5" style="1" customWidth="1"/>
    <col min="11" max="11" width="10.25" style="1" customWidth="1"/>
    <col min="12" max="12" width="11.25" style="1" customWidth="1"/>
    <col min="13" max="16384" width="9" style="1"/>
  </cols>
  <sheetData>
    <row r="1" spans="1:13" s="50" customFormat="1" ht="30" customHeight="1" x14ac:dyDescent="0.3">
      <c r="A1" s="69" t="s">
        <v>32</v>
      </c>
      <c r="B1" s="69"/>
      <c r="C1" s="69"/>
      <c r="D1" s="69"/>
      <c r="E1" s="69"/>
      <c r="F1" s="69"/>
      <c r="G1" s="69"/>
      <c r="H1" s="69"/>
      <c r="I1" s="69"/>
      <c r="J1" s="52"/>
      <c r="K1" s="51"/>
      <c r="L1" s="51"/>
    </row>
    <row r="2" spans="1:13" s="50" customFormat="1" ht="30" customHeight="1" thickBot="1" x14ac:dyDescent="0.25">
      <c r="A2" s="70"/>
      <c r="B2" s="70"/>
      <c r="C2" s="70"/>
      <c r="D2" s="70"/>
      <c r="E2" s="70"/>
      <c r="F2" s="70"/>
      <c r="G2" s="70"/>
      <c r="H2" s="70"/>
      <c r="I2" s="70"/>
      <c r="J2" s="71" t="s">
        <v>24</v>
      </c>
      <c r="K2" s="71"/>
      <c r="L2" s="71"/>
    </row>
    <row r="3" spans="1:13" ht="32.25" customHeight="1" x14ac:dyDescent="0.15">
      <c r="A3" s="63"/>
      <c r="B3" s="64"/>
      <c r="C3" s="64"/>
      <c r="D3" s="65" t="s">
        <v>27</v>
      </c>
      <c r="E3" s="65"/>
      <c r="F3" s="65"/>
      <c r="G3" s="66" t="s">
        <v>28</v>
      </c>
      <c r="H3" s="66"/>
      <c r="I3" s="66"/>
      <c r="J3" s="67" t="s">
        <v>29</v>
      </c>
      <c r="K3" s="67"/>
      <c r="L3" s="68"/>
    </row>
    <row r="4" spans="1:13" ht="27.95" customHeight="1" x14ac:dyDescent="0.15">
      <c r="A4" s="73" t="s">
        <v>17</v>
      </c>
      <c r="B4" s="78" t="s">
        <v>0</v>
      </c>
      <c r="C4" s="79"/>
      <c r="D4" s="40" t="s">
        <v>13</v>
      </c>
      <c r="E4" s="40" t="s">
        <v>14</v>
      </c>
      <c r="F4" s="40" t="s">
        <v>25</v>
      </c>
      <c r="G4" s="41" t="s">
        <v>13</v>
      </c>
      <c r="H4" s="41" t="s">
        <v>14</v>
      </c>
      <c r="I4" s="41" t="s">
        <v>25</v>
      </c>
      <c r="J4" s="38" t="s">
        <v>13</v>
      </c>
      <c r="K4" s="42" t="s">
        <v>14</v>
      </c>
      <c r="L4" s="43" t="s">
        <v>25</v>
      </c>
    </row>
    <row r="5" spans="1:13" ht="30" customHeight="1" x14ac:dyDescent="0.15">
      <c r="A5" s="74"/>
      <c r="B5" s="76" t="s">
        <v>18</v>
      </c>
      <c r="C5" s="36" t="s">
        <v>5</v>
      </c>
      <c r="D5" s="4">
        <v>265</v>
      </c>
      <c r="E5" s="4">
        <v>4251</v>
      </c>
      <c r="F5" s="4">
        <v>58250</v>
      </c>
      <c r="G5" s="5">
        <v>210</v>
      </c>
      <c r="H5" s="5">
        <v>3653</v>
      </c>
      <c r="I5" s="5">
        <v>87600</v>
      </c>
      <c r="J5" s="6">
        <f>G5-D5</f>
        <v>-55</v>
      </c>
      <c r="K5" s="7">
        <f>H5-E5</f>
        <v>-598</v>
      </c>
      <c r="L5" s="54">
        <f t="shared" ref="L5:L11" si="0">I5-F5</f>
        <v>29350</v>
      </c>
    </row>
    <row r="6" spans="1:13" ht="30" customHeight="1" x14ac:dyDescent="0.15">
      <c r="A6" s="74"/>
      <c r="B6" s="76"/>
      <c r="C6" s="36" t="s">
        <v>2</v>
      </c>
      <c r="D6" s="4">
        <v>291</v>
      </c>
      <c r="E6" s="4">
        <v>4278</v>
      </c>
      <c r="F6" s="4">
        <v>98900</v>
      </c>
      <c r="G6" s="5">
        <v>262</v>
      </c>
      <c r="H6" s="5">
        <v>3677</v>
      </c>
      <c r="I6" s="5">
        <v>138600</v>
      </c>
      <c r="J6" s="8">
        <f t="shared" ref="J6:J12" si="1">G6-D6</f>
        <v>-29</v>
      </c>
      <c r="K6" s="7">
        <f t="shared" ref="K6:K19" si="2">H6-E6</f>
        <v>-601</v>
      </c>
      <c r="L6" s="54">
        <f t="shared" si="0"/>
        <v>39700</v>
      </c>
    </row>
    <row r="7" spans="1:13" ht="30" customHeight="1" x14ac:dyDescent="0.15">
      <c r="A7" s="74"/>
      <c r="B7" s="76"/>
      <c r="C7" s="36" t="s">
        <v>3</v>
      </c>
      <c r="D7" s="4">
        <v>287</v>
      </c>
      <c r="E7" s="4">
        <v>4435</v>
      </c>
      <c r="F7" s="4">
        <v>95200</v>
      </c>
      <c r="G7" s="5">
        <v>292</v>
      </c>
      <c r="H7" s="5">
        <v>4513</v>
      </c>
      <c r="I7" s="5">
        <v>133200</v>
      </c>
      <c r="J7" s="8">
        <f t="shared" si="1"/>
        <v>5</v>
      </c>
      <c r="K7" s="7">
        <f t="shared" si="2"/>
        <v>78</v>
      </c>
      <c r="L7" s="54">
        <f t="shared" si="0"/>
        <v>38000</v>
      </c>
    </row>
    <row r="8" spans="1:13" ht="30" customHeight="1" x14ac:dyDescent="0.15">
      <c r="A8" s="74"/>
      <c r="B8" s="76"/>
      <c r="C8" s="36" t="s">
        <v>4</v>
      </c>
      <c r="D8" s="4">
        <v>65</v>
      </c>
      <c r="E8" s="4">
        <v>864</v>
      </c>
      <c r="F8" s="4">
        <v>20550</v>
      </c>
      <c r="G8" s="5">
        <v>66</v>
      </c>
      <c r="H8" s="5">
        <v>1099</v>
      </c>
      <c r="I8" s="5">
        <v>40850</v>
      </c>
      <c r="J8" s="8">
        <f t="shared" si="1"/>
        <v>1</v>
      </c>
      <c r="K8" s="7">
        <f t="shared" si="2"/>
        <v>235</v>
      </c>
      <c r="L8" s="54">
        <f t="shared" si="0"/>
        <v>20300</v>
      </c>
    </row>
    <row r="9" spans="1:13" ht="30" customHeight="1" x14ac:dyDescent="0.15">
      <c r="A9" s="74"/>
      <c r="B9" s="76"/>
      <c r="C9" s="36" t="s">
        <v>21</v>
      </c>
      <c r="D9" s="4">
        <v>89</v>
      </c>
      <c r="E9" s="4">
        <v>1380</v>
      </c>
      <c r="F9" s="4">
        <v>22000</v>
      </c>
      <c r="G9" s="5">
        <v>71</v>
      </c>
      <c r="H9" s="5">
        <v>1186</v>
      </c>
      <c r="I9" s="5">
        <v>24600</v>
      </c>
      <c r="J9" s="8">
        <f t="shared" si="1"/>
        <v>-18</v>
      </c>
      <c r="K9" s="7">
        <f t="shared" si="2"/>
        <v>-194</v>
      </c>
      <c r="L9" s="54">
        <f t="shared" si="0"/>
        <v>2600</v>
      </c>
    </row>
    <row r="10" spans="1:13" ht="30" customHeight="1" x14ac:dyDescent="0.15">
      <c r="A10" s="74"/>
      <c r="B10" s="76" t="s">
        <v>19</v>
      </c>
      <c r="C10" s="36" t="s">
        <v>6</v>
      </c>
      <c r="D10" s="4">
        <v>237</v>
      </c>
      <c r="E10" s="4">
        <v>5468</v>
      </c>
      <c r="F10" s="4">
        <v>74900</v>
      </c>
      <c r="G10" s="5">
        <v>191</v>
      </c>
      <c r="H10" s="5">
        <v>3047</v>
      </c>
      <c r="I10" s="5">
        <v>77500</v>
      </c>
      <c r="J10" s="8">
        <f t="shared" si="1"/>
        <v>-46</v>
      </c>
      <c r="K10" s="7">
        <f t="shared" si="2"/>
        <v>-2421</v>
      </c>
      <c r="L10" s="54">
        <f t="shared" si="0"/>
        <v>2600</v>
      </c>
      <c r="M10" s="2"/>
    </row>
    <row r="11" spans="1:13" ht="30" customHeight="1" x14ac:dyDescent="0.15">
      <c r="A11" s="74"/>
      <c r="B11" s="76"/>
      <c r="C11" s="36" t="s">
        <v>7</v>
      </c>
      <c r="D11" s="4">
        <v>83</v>
      </c>
      <c r="E11" s="4">
        <v>3364</v>
      </c>
      <c r="F11" s="4">
        <v>19350</v>
      </c>
      <c r="G11" s="5">
        <v>78</v>
      </c>
      <c r="H11" s="5">
        <v>1564</v>
      </c>
      <c r="I11" s="5">
        <v>31250</v>
      </c>
      <c r="J11" s="8">
        <f t="shared" si="1"/>
        <v>-5</v>
      </c>
      <c r="K11" s="7">
        <f>H11-E11</f>
        <v>-1800</v>
      </c>
      <c r="L11" s="54">
        <f t="shared" si="0"/>
        <v>11900</v>
      </c>
      <c r="M11" s="2"/>
    </row>
    <row r="12" spans="1:13" ht="30" customHeight="1" thickBot="1" x14ac:dyDescent="0.2">
      <c r="A12" s="74"/>
      <c r="B12" s="77"/>
      <c r="C12" s="37" t="s">
        <v>16</v>
      </c>
      <c r="D12" s="9">
        <v>129</v>
      </c>
      <c r="E12" s="10">
        <v>11602</v>
      </c>
      <c r="F12" s="9">
        <v>301150</v>
      </c>
      <c r="G12" s="11">
        <v>133</v>
      </c>
      <c r="H12" s="12">
        <v>8038</v>
      </c>
      <c r="I12" s="11">
        <v>253900</v>
      </c>
      <c r="J12" s="13">
        <f t="shared" si="1"/>
        <v>4</v>
      </c>
      <c r="K12" s="14">
        <f t="shared" si="2"/>
        <v>-3564</v>
      </c>
      <c r="L12" s="15">
        <f>I12-F12</f>
        <v>-47250</v>
      </c>
    </row>
    <row r="13" spans="1:13" ht="35.1" customHeight="1" thickTop="1" thickBot="1" x14ac:dyDescent="0.2">
      <c r="A13" s="75"/>
      <c r="B13" s="72" t="s">
        <v>26</v>
      </c>
      <c r="C13" s="72"/>
      <c r="D13" s="16">
        <f t="shared" ref="D13:E13" si="3">SUM(D5:D12)</f>
        <v>1446</v>
      </c>
      <c r="E13" s="17">
        <f t="shared" si="3"/>
        <v>35642</v>
      </c>
      <c r="F13" s="16">
        <f>SUM(F5:F12)</f>
        <v>690300</v>
      </c>
      <c r="G13" s="18">
        <f t="shared" ref="G13:H13" si="4">SUM(G5:G12)</f>
        <v>1303</v>
      </c>
      <c r="H13" s="19">
        <f t="shared" si="4"/>
        <v>26777</v>
      </c>
      <c r="I13" s="18">
        <f>SUM(I5:I12)</f>
        <v>787500</v>
      </c>
      <c r="J13" s="20">
        <f t="shared" ref="J13:J19" si="5">G13-D13</f>
        <v>-143</v>
      </c>
      <c r="K13" s="21">
        <f t="shared" si="2"/>
        <v>-8865</v>
      </c>
      <c r="L13" s="22">
        <f>I13-F13</f>
        <v>97200</v>
      </c>
    </row>
    <row r="14" spans="1:13" ht="35.1" customHeight="1" x14ac:dyDescent="0.15">
      <c r="A14" s="80" t="s">
        <v>22</v>
      </c>
      <c r="B14" s="81" t="s">
        <v>18</v>
      </c>
      <c r="C14" s="60" t="s">
        <v>11</v>
      </c>
      <c r="D14" s="34">
        <v>175</v>
      </c>
      <c r="E14" s="23">
        <v>1856</v>
      </c>
      <c r="F14" s="23">
        <v>64400</v>
      </c>
      <c r="G14" s="24">
        <v>158</v>
      </c>
      <c r="H14" s="24">
        <v>1710</v>
      </c>
      <c r="I14" s="24">
        <v>97500</v>
      </c>
      <c r="J14" s="26">
        <f t="shared" si="5"/>
        <v>-17</v>
      </c>
      <c r="K14" s="27">
        <f t="shared" si="2"/>
        <v>-146</v>
      </c>
      <c r="L14" s="55">
        <f t="shared" ref="L14:L19" si="6">I14-F14</f>
        <v>33100</v>
      </c>
    </row>
    <row r="15" spans="1:13" ht="35.1" customHeight="1" x14ac:dyDescent="0.15">
      <c r="A15" s="74"/>
      <c r="B15" s="76"/>
      <c r="C15" s="61" t="s">
        <v>9</v>
      </c>
      <c r="D15" s="23">
        <v>300</v>
      </c>
      <c r="E15" s="23">
        <v>2417</v>
      </c>
      <c r="F15" s="23">
        <v>80600</v>
      </c>
      <c r="G15" s="25">
        <v>318</v>
      </c>
      <c r="H15" s="25">
        <v>2350</v>
      </c>
      <c r="I15" s="25">
        <v>116650</v>
      </c>
      <c r="J15" s="28">
        <f t="shared" si="5"/>
        <v>18</v>
      </c>
      <c r="K15" s="27">
        <f t="shared" si="2"/>
        <v>-67</v>
      </c>
      <c r="L15" s="54">
        <f t="shared" si="6"/>
        <v>36050</v>
      </c>
    </row>
    <row r="16" spans="1:13" ht="35.1" customHeight="1" x14ac:dyDescent="0.15">
      <c r="A16" s="74"/>
      <c r="B16" s="76"/>
      <c r="C16" s="61" t="s">
        <v>15</v>
      </c>
      <c r="D16" s="23">
        <v>135</v>
      </c>
      <c r="E16" s="23">
        <v>904</v>
      </c>
      <c r="F16" s="23">
        <v>20900</v>
      </c>
      <c r="G16" s="25">
        <v>129</v>
      </c>
      <c r="H16" s="25">
        <v>976</v>
      </c>
      <c r="I16" s="25">
        <v>32200</v>
      </c>
      <c r="J16" s="28">
        <f t="shared" si="5"/>
        <v>-6</v>
      </c>
      <c r="K16" s="27">
        <f t="shared" si="2"/>
        <v>72</v>
      </c>
      <c r="L16" s="54">
        <f t="shared" si="6"/>
        <v>11300</v>
      </c>
    </row>
    <row r="17" spans="1:12" ht="35.1" customHeight="1" x14ac:dyDescent="0.15">
      <c r="A17" s="74"/>
      <c r="B17" s="76"/>
      <c r="C17" s="61" t="s">
        <v>31</v>
      </c>
      <c r="D17" s="23">
        <v>16</v>
      </c>
      <c r="E17" s="23">
        <v>185</v>
      </c>
      <c r="F17" s="23">
        <v>4100</v>
      </c>
      <c r="G17" s="25">
        <v>19</v>
      </c>
      <c r="H17" s="25">
        <v>267</v>
      </c>
      <c r="I17" s="25">
        <v>13100</v>
      </c>
      <c r="J17" s="28">
        <f t="shared" si="5"/>
        <v>3</v>
      </c>
      <c r="K17" s="27">
        <f t="shared" si="2"/>
        <v>82</v>
      </c>
      <c r="L17" s="54">
        <f t="shared" si="6"/>
        <v>9000</v>
      </c>
    </row>
    <row r="18" spans="1:12" ht="35.1" customHeight="1" thickBot="1" x14ac:dyDescent="0.2">
      <c r="A18" s="74"/>
      <c r="B18" s="62" t="s">
        <v>19</v>
      </c>
      <c r="C18" s="62" t="s">
        <v>12</v>
      </c>
      <c r="D18" s="29">
        <v>176</v>
      </c>
      <c r="E18" s="29">
        <v>3064</v>
      </c>
      <c r="F18" s="29">
        <v>68750</v>
      </c>
      <c r="G18" s="30">
        <v>163</v>
      </c>
      <c r="H18" s="12">
        <v>2913</v>
      </c>
      <c r="I18" s="30">
        <v>84600</v>
      </c>
      <c r="J18" s="32">
        <f t="shared" si="5"/>
        <v>-13</v>
      </c>
      <c r="K18" s="31">
        <f t="shared" si="2"/>
        <v>-151</v>
      </c>
      <c r="L18" s="56">
        <f t="shared" si="6"/>
        <v>15850</v>
      </c>
    </row>
    <row r="19" spans="1:12" ht="35.1" customHeight="1" thickTop="1" thickBot="1" x14ac:dyDescent="0.2">
      <c r="A19" s="74"/>
      <c r="B19" s="82" t="s">
        <v>26</v>
      </c>
      <c r="C19" s="82"/>
      <c r="D19" s="44">
        <f t="shared" ref="D19:I19" si="7">SUM(D14:D18)</f>
        <v>802</v>
      </c>
      <c r="E19" s="16">
        <f t="shared" si="7"/>
        <v>8426</v>
      </c>
      <c r="F19" s="16">
        <f t="shared" si="7"/>
        <v>238750</v>
      </c>
      <c r="G19" s="46">
        <f t="shared" si="7"/>
        <v>787</v>
      </c>
      <c r="H19" s="18">
        <f t="shared" si="7"/>
        <v>8216</v>
      </c>
      <c r="I19" s="46">
        <f t="shared" si="7"/>
        <v>344050</v>
      </c>
      <c r="J19" s="48">
        <f t="shared" si="5"/>
        <v>-15</v>
      </c>
      <c r="K19" s="48">
        <f t="shared" si="2"/>
        <v>-210</v>
      </c>
      <c r="L19" s="58">
        <f t="shared" si="6"/>
        <v>105300</v>
      </c>
    </row>
    <row r="20" spans="1:12" ht="30" customHeight="1" x14ac:dyDescent="0.15">
      <c r="A20" s="80" t="s">
        <v>23</v>
      </c>
      <c r="B20" s="81" t="s">
        <v>20</v>
      </c>
      <c r="C20" s="60" t="s">
        <v>8</v>
      </c>
      <c r="D20" s="34">
        <v>94</v>
      </c>
      <c r="E20" s="23">
        <v>1446</v>
      </c>
      <c r="F20" s="23">
        <v>20200</v>
      </c>
      <c r="G20" s="24">
        <v>92</v>
      </c>
      <c r="H20" s="25">
        <v>1321</v>
      </c>
      <c r="I20" s="24">
        <v>23800</v>
      </c>
      <c r="J20" s="26">
        <f>G20-D20</f>
        <v>-2</v>
      </c>
      <c r="K20" s="26">
        <f>H20-E20</f>
        <v>-125</v>
      </c>
      <c r="L20" s="55">
        <f t="shared" ref="L20:L28" si="8">I20-F20</f>
        <v>3600</v>
      </c>
    </row>
    <row r="21" spans="1:12" ht="30" customHeight="1" x14ac:dyDescent="0.15">
      <c r="A21" s="74"/>
      <c r="B21" s="76"/>
      <c r="C21" s="36" t="s">
        <v>1</v>
      </c>
      <c r="D21" s="23">
        <v>78</v>
      </c>
      <c r="E21" s="23">
        <v>637</v>
      </c>
      <c r="F21" s="23">
        <v>18050</v>
      </c>
      <c r="G21" s="25">
        <v>67</v>
      </c>
      <c r="H21" s="25">
        <v>578</v>
      </c>
      <c r="I21" s="25">
        <v>19800</v>
      </c>
      <c r="J21" s="28">
        <f t="shared" ref="J21:J28" si="9">G21-D21</f>
        <v>-11</v>
      </c>
      <c r="K21" s="27">
        <f t="shared" ref="K21:K28" si="10">H21-E21</f>
        <v>-59</v>
      </c>
      <c r="L21" s="54">
        <f t="shared" si="8"/>
        <v>1750</v>
      </c>
    </row>
    <row r="22" spans="1:12" ht="30" customHeight="1" x14ac:dyDescent="0.15">
      <c r="A22" s="74"/>
      <c r="B22" s="76"/>
      <c r="C22" s="36" t="s">
        <v>7</v>
      </c>
      <c r="D22" s="4">
        <v>195</v>
      </c>
      <c r="E22" s="4">
        <v>1183</v>
      </c>
      <c r="F22" s="4">
        <v>31400</v>
      </c>
      <c r="G22" s="5">
        <v>136</v>
      </c>
      <c r="H22" s="5">
        <v>964</v>
      </c>
      <c r="I22" s="25">
        <v>30250</v>
      </c>
      <c r="J22" s="28">
        <f t="shared" si="9"/>
        <v>-59</v>
      </c>
      <c r="K22" s="27">
        <f t="shared" si="10"/>
        <v>-219</v>
      </c>
      <c r="L22" s="54">
        <f t="shared" si="8"/>
        <v>-1150</v>
      </c>
    </row>
    <row r="23" spans="1:12" ht="30" customHeight="1" x14ac:dyDescent="0.15">
      <c r="A23" s="74"/>
      <c r="B23" s="76" t="s">
        <v>18</v>
      </c>
      <c r="C23" s="36" t="s">
        <v>7</v>
      </c>
      <c r="D23" s="23">
        <v>323</v>
      </c>
      <c r="E23" s="23">
        <v>3764</v>
      </c>
      <c r="F23" s="23">
        <v>245750</v>
      </c>
      <c r="G23" s="25">
        <v>282</v>
      </c>
      <c r="H23" s="25">
        <v>2992</v>
      </c>
      <c r="I23" s="25">
        <v>334200</v>
      </c>
      <c r="J23" s="28">
        <f t="shared" si="9"/>
        <v>-41</v>
      </c>
      <c r="K23" s="27">
        <f t="shared" si="10"/>
        <v>-772</v>
      </c>
      <c r="L23" s="54">
        <f t="shared" si="8"/>
        <v>88450</v>
      </c>
    </row>
    <row r="24" spans="1:12" ht="30" customHeight="1" x14ac:dyDescent="0.15">
      <c r="A24" s="74"/>
      <c r="B24" s="76"/>
      <c r="C24" s="36" t="s">
        <v>15</v>
      </c>
      <c r="D24" s="23">
        <v>114</v>
      </c>
      <c r="E24" s="23">
        <v>689</v>
      </c>
      <c r="F24" s="23">
        <v>24400</v>
      </c>
      <c r="G24" s="25">
        <v>92</v>
      </c>
      <c r="H24" s="25">
        <v>523</v>
      </c>
      <c r="I24" s="25">
        <v>30650</v>
      </c>
      <c r="J24" s="28">
        <f t="shared" si="9"/>
        <v>-22</v>
      </c>
      <c r="K24" s="27">
        <f t="shared" si="10"/>
        <v>-166</v>
      </c>
      <c r="L24" s="54">
        <f t="shared" si="8"/>
        <v>6250</v>
      </c>
    </row>
    <row r="25" spans="1:12" ht="30" customHeight="1" x14ac:dyDescent="0.15">
      <c r="A25" s="74"/>
      <c r="B25" s="76"/>
      <c r="C25" s="36" t="s">
        <v>9</v>
      </c>
      <c r="D25" s="23">
        <v>152</v>
      </c>
      <c r="E25" s="23">
        <v>1026</v>
      </c>
      <c r="F25" s="23">
        <v>24650</v>
      </c>
      <c r="G25" s="25">
        <v>188</v>
      </c>
      <c r="H25" s="25">
        <v>1168</v>
      </c>
      <c r="I25" s="25">
        <v>43450</v>
      </c>
      <c r="J25" s="28">
        <f t="shared" si="9"/>
        <v>36</v>
      </c>
      <c r="K25" s="27">
        <f t="shared" si="10"/>
        <v>142</v>
      </c>
      <c r="L25" s="54">
        <f t="shared" si="8"/>
        <v>18800</v>
      </c>
    </row>
    <row r="26" spans="1:12" ht="30" customHeight="1" x14ac:dyDescent="0.15">
      <c r="A26" s="74"/>
      <c r="B26" s="76" t="s">
        <v>19</v>
      </c>
      <c r="C26" s="36" t="s">
        <v>1</v>
      </c>
      <c r="D26" s="23">
        <v>98</v>
      </c>
      <c r="E26" s="23">
        <v>858</v>
      </c>
      <c r="F26" s="23">
        <v>30700</v>
      </c>
      <c r="G26" s="25">
        <v>96</v>
      </c>
      <c r="H26" s="25">
        <v>800</v>
      </c>
      <c r="I26" s="25">
        <v>43650</v>
      </c>
      <c r="J26" s="28">
        <f t="shared" si="9"/>
        <v>-2</v>
      </c>
      <c r="K26" s="27">
        <f t="shared" si="10"/>
        <v>-58</v>
      </c>
      <c r="L26" s="54">
        <f t="shared" si="8"/>
        <v>12950</v>
      </c>
    </row>
    <row r="27" spans="1:12" ht="30" customHeight="1" thickBot="1" x14ac:dyDescent="0.2">
      <c r="A27" s="74"/>
      <c r="B27" s="87"/>
      <c r="C27" s="39" t="s">
        <v>10</v>
      </c>
      <c r="D27" s="29">
        <v>500</v>
      </c>
      <c r="E27" s="10">
        <v>8982</v>
      </c>
      <c r="F27" s="10">
        <v>197100</v>
      </c>
      <c r="G27" s="12">
        <v>518</v>
      </c>
      <c r="H27" s="30">
        <v>9174</v>
      </c>
      <c r="I27" s="30">
        <v>292050</v>
      </c>
      <c r="J27" s="31">
        <f t="shared" si="9"/>
        <v>18</v>
      </c>
      <c r="K27" s="31">
        <f t="shared" si="10"/>
        <v>192</v>
      </c>
      <c r="L27" s="56">
        <f t="shared" si="8"/>
        <v>94950</v>
      </c>
    </row>
    <row r="28" spans="1:12" ht="35.1" customHeight="1" thickTop="1" thickBot="1" x14ac:dyDescent="0.2">
      <c r="A28" s="74"/>
      <c r="B28" s="86" t="s">
        <v>26</v>
      </c>
      <c r="C28" s="86"/>
      <c r="D28" s="16">
        <f>SUM(D20:D27)</f>
        <v>1554</v>
      </c>
      <c r="E28" s="17">
        <f>SUM(E20:E27)</f>
        <v>18585</v>
      </c>
      <c r="F28" s="17">
        <f>SUM(F20:F27)</f>
        <v>592250</v>
      </c>
      <c r="G28" s="30">
        <f>SUM(G20:G27)</f>
        <v>1471</v>
      </c>
      <c r="H28" s="18">
        <f>SUM(H20:H27)</f>
        <v>17520</v>
      </c>
      <c r="I28" s="18">
        <f t="shared" ref="I28" si="11">SUM(I20:I27)</f>
        <v>817850</v>
      </c>
      <c r="J28" s="32">
        <f t="shared" si="9"/>
        <v>-83</v>
      </c>
      <c r="K28" s="33">
        <f t="shared" si="10"/>
        <v>-1065</v>
      </c>
      <c r="L28" s="57">
        <f t="shared" si="8"/>
        <v>225600</v>
      </c>
    </row>
    <row r="29" spans="1:12" ht="35.1" customHeight="1" thickBot="1" x14ac:dyDescent="0.2">
      <c r="A29" s="83" t="s">
        <v>30</v>
      </c>
      <c r="B29" s="84"/>
      <c r="C29" s="85"/>
      <c r="D29" s="45">
        <f>D13+D28+D19</f>
        <v>3802</v>
      </c>
      <c r="E29" s="45">
        <f t="shared" ref="E29:K29" si="12">E13+E28+E19</f>
        <v>62653</v>
      </c>
      <c r="F29" s="53">
        <f t="shared" si="12"/>
        <v>1521300</v>
      </c>
      <c r="G29" s="47">
        <f t="shared" si="12"/>
        <v>3561</v>
      </c>
      <c r="H29" s="35">
        <f t="shared" si="12"/>
        <v>52513</v>
      </c>
      <c r="I29" s="47">
        <f t="shared" si="12"/>
        <v>1949400</v>
      </c>
      <c r="J29" s="49">
        <f t="shared" si="12"/>
        <v>-241</v>
      </c>
      <c r="K29" s="49">
        <f t="shared" si="12"/>
        <v>-10140</v>
      </c>
      <c r="L29" s="59">
        <f>L13+L28+L19</f>
        <v>428100</v>
      </c>
    </row>
    <row r="30" spans="1:12" x14ac:dyDescent="0.15">
      <c r="A30" s="3"/>
      <c r="E30" s="3"/>
      <c r="G30" s="3"/>
      <c r="K30" s="3"/>
      <c r="L30" s="3"/>
    </row>
  </sheetData>
  <mergeCells count="20">
    <mergeCell ref="A14:A19"/>
    <mergeCell ref="B14:B17"/>
    <mergeCell ref="B19:C19"/>
    <mergeCell ref="A29:C29"/>
    <mergeCell ref="B28:C28"/>
    <mergeCell ref="B26:B27"/>
    <mergeCell ref="A20:A28"/>
    <mergeCell ref="B20:B22"/>
    <mergeCell ref="B23:B25"/>
    <mergeCell ref="B13:C13"/>
    <mergeCell ref="A4:A13"/>
    <mergeCell ref="B5:B9"/>
    <mergeCell ref="B10:B12"/>
    <mergeCell ref="B4:C4"/>
    <mergeCell ref="A3:C3"/>
    <mergeCell ref="D3:F3"/>
    <mergeCell ref="G3:I3"/>
    <mergeCell ref="J3:L3"/>
    <mergeCell ref="A1:I2"/>
    <mergeCell ref="J2:L2"/>
  </mergeCells>
  <phoneticPr fontId="2"/>
  <pageMargins left="0.70866141732283461" right="0.70866141732283461" top="0.74803149606299213" bottom="0.74803149606299213" header="0.31496062992125984" footer="0.31496062992125984"/>
  <pageSetup paperSize="9" scale="86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貸館状況</vt:lpstr>
      <vt:lpstr>貸館状況!Print_Area</vt:lpstr>
    </vt:vector>
  </TitlesOfParts>
  <Company>Dell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2020-02-06T02:19:12Z</cp:lastPrinted>
  <dcterms:created xsi:type="dcterms:W3CDTF">2013-12-28T02:47:05Z</dcterms:created>
  <dcterms:modified xsi:type="dcterms:W3CDTF">2020-02-06T02:53:16Z</dcterms:modified>
</cp:coreProperties>
</file>