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10D9AC\share\メール\3.2.5【大阪府】経営比較分析表分析欄の修正について\"/>
    </mc:Choice>
  </mc:AlternateContent>
  <workbookProtection workbookAlgorithmName="SHA-512" workbookHashValue="VLn/tWy5R1sjCG3+rW3L1hFBb+8rnY/Ht2qxEVmMEFnIy+drVmNZjHWlqXxW0smrzy5/BYU6wrj2usdAAd321A==" workbookSaltValue="YOWyH65SHIHLFxL/QzdHvg==" workbookSpinCount="100000" lockStructure="1"/>
  <bookViews>
    <workbookView xWindow="-120" yWindow="-120" windowWidth="20730" windowHeight="1116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<sst xmlns="http://schemas.openxmlformats.org/spreadsheetml/2006/main" count="253" uniqueCount="117">
  <si>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</si>
  <si>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</si>
  <si>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</si>
  <si>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</si>
  <si>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</si>
  <si>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</si>
  <si>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</si>
  <si>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</si>
  <si>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</si>
  <si>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</si>
  <si>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</si>
  <si>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</si>
  <si>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</si>
  <si>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</si>
  <si>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</si>
  <si>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</si>
  <si>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</si>
  <si>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</si>
  <si>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</si>
  <si>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</si>
  <si>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</si>
  <si>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</si>
  <si>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</si>
  <si>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</si>
  <si>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</si>
  <si>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</si>
  <si>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</si>
  <si>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</si>
  <si>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</si>
  <si>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</si>
  <si>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</si>
  <si>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</si>
  <si>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</si>
  <si>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</si>
  <si>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</si>
  <si>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</si>
  <si>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</si>
  <si>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</si>
  <si>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</si>
  <si>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</si>
  <si>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</si>
  <si>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</si>
  <si>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</si>
  <si>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</si>
  <si>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</si>
  <si>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</si>
  <si>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</si>
  <si>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</si>
  <si>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</si>
  <si>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</si>
  <si>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</si>
  <si>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</si>
  <si>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</si>
  <si>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</si>
  <si>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</si>
  <si>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</si>
  <si>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</si>
  <si>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</si>
  <si>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</si>
  <si>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</si>
  <si>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</si>
  <si>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</si>
  <si>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</si>
  <si>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</si>
  <si>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</si>
  <si>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</si>
  <si>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</si>
  <si>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</si>
  <si>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</si>
  <si>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</si>
  <si>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</si>
  <si>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</si>
  <si>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</si>
  <si>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</si>
  <si>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</si>
  <si>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</si>
  <si>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</si>
  <si>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</si>
  <si>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</si>
  <si>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</si>
  <si>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</si>
  <si>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</si>
  <si>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</si>
  <si>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</si>
  <si>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</si>
  <si>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</si>
  <si>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</si>
  <si>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</si>
  <si>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</si>
  <si>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</si>
  <si>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</si>
  <si>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</si>
  <si>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</si>
  <si>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</si>
  <si>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</si>
  <si>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</si>
  <si>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</si>
  <si>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</si>
  <si>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</si>
  <si>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</si>
  <si>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</si>
  <si>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</si>
  <si>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</si>
  <si>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</si>
  <si>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</si>
  <si>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</si>
  <si>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</si>
  <si>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</si>
  <si>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</si>
  <si>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</si>
  <si>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</si>
  <si>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</si>
  <si>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</si>
  <si>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</si>
  <si>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浄化槽事業は、平成25年度より公共下水道事業の計画区域外（主に山間地域）における汚水処理対策として開始し、浄化槽の設置基数は、令和元年度末時点で84基に達しています。前述のように本事業は、下水道の整備が計画されていない地域の、下水道に代わる汚水処理対策として実施しました。このため、政策的に料金水準を抑制し、早期の普及を目標としています。このようなことから、当面の間は、経営指標としては健全とはいえない状態が続きますが、令和2年度に経営戦略を策定し、公共下水道事業も含めた汚水処理対策として総合的に事業を進めます。</t>
    <rPh sb="4" eb="7">
      <t>ジョウカソウ</t>
    </rPh>
    <rPh sb="7" eb="9">
      <t>ジギョウ</t>
    </rPh>
    <rPh sb="11" eb="13">
      <t>ヘイセイ</t>
    </rPh>
    <rPh sb="15" eb="16">
      <t>ネン</t>
    </rPh>
    <rPh sb="16" eb="17">
      <t>ド</t>
    </rPh>
    <rPh sb="19" eb="21">
      <t>コウキョウ</t>
    </rPh>
    <rPh sb="21" eb="24">
      <t>ゲスイドウ</t>
    </rPh>
    <rPh sb="24" eb="26">
      <t>ジギョウ</t>
    </rPh>
    <rPh sb="27" eb="29">
      <t>ケイカク</t>
    </rPh>
    <rPh sb="29" eb="32">
      <t>クイキガイ</t>
    </rPh>
    <rPh sb="33" eb="34">
      <t>オモ</t>
    </rPh>
    <rPh sb="35" eb="37">
      <t>サンカン</t>
    </rPh>
    <rPh sb="37" eb="39">
      <t>チイキ</t>
    </rPh>
    <rPh sb="44" eb="46">
      <t>オスイ</t>
    </rPh>
    <rPh sb="46" eb="48">
      <t>ショリ</t>
    </rPh>
    <rPh sb="48" eb="50">
      <t>タイサク</t>
    </rPh>
    <rPh sb="53" eb="55">
      <t>カイシ</t>
    </rPh>
    <rPh sb="57" eb="60">
      <t>ジョウカソウ</t>
    </rPh>
    <rPh sb="61" eb="63">
      <t>セッチ</t>
    </rPh>
    <rPh sb="63" eb="65">
      <t>キスウ</t>
    </rPh>
    <rPh sb="67" eb="69">
      <t>レイワ</t>
    </rPh>
    <rPh sb="69" eb="70">
      <t>ガン</t>
    </rPh>
    <rPh sb="70" eb="73">
      <t>ネンドマツ</t>
    </rPh>
    <rPh sb="73" eb="75">
      <t>ジテン</t>
    </rPh>
    <rPh sb="78" eb="79">
      <t>キ</t>
    </rPh>
    <rPh sb="80" eb="81">
      <t>タッ</t>
    </rPh>
    <rPh sb="87" eb="89">
      <t>ゼンジュツ</t>
    </rPh>
    <rPh sb="93" eb="94">
      <t>ホン</t>
    </rPh>
    <rPh sb="94" eb="96">
      <t>ジギョウ</t>
    </rPh>
    <rPh sb="98" eb="101">
      <t>ゲスイドウ</t>
    </rPh>
    <rPh sb="102" eb="104">
      <t>セイビ</t>
    </rPh>
    <rPh sb="105" eb="107">
      <t>ケイカク</t>
    </rPh>
    <rPh sb="113" eb="115">
      <t>チイキ</t>
    </rPh>
    <rPh sb="124" eb="126">
      <t>オスイ</t>
    </rPh>
    <rPh sb="126" eb="128">
      <t>ショリ</t>
    </rPh>
    <rPh sb="128" eb="130">
      <t>タイサク</t>
    </rPh>
    <rPh sb="133" eb="135">
      <t>ジッシ</t>
    </rPh>
    <rPh sb="145" eb="148">
      <t>セイサクテキ</t>
    </rPh>
    <rPh sb="149" eb="151">
      <t>リョウキン</t>
    </rPh>
    <rPh sb="151" eb="153">
      <t>スイジュン</t>
    </rPh>
    <rPh sb="154" eb="156">
      <t>ヨクセイ</t>
    </rPh>
    <rPh sb="158" eb="160">
      <t>ソウキ</t>
    </rPh>
    <rPh sb="161" eb="163">
      <t>フキュウ</t>
    </rPh>
    <rPh sb="164" eb="166">
      <t>モクヒョウ</t>
    </rPh>
    <rPh sb="183" eb="185">
      <t>トウメン</t>
    </rPh>
    <rPh sb="186" eb="187">
      <t>アイダ</t>
    </rPh>
    <rPh sb="189" eb="191">
      <t>ケイエイ</t>
    </rPh>
    <rPh sb="191" eb="193">
      <t>シヒョウ</t>
    </rPh>
    <rPh sb="197" eb="199">
      <t>ケンゼン</t>
    </rPh>
    <rPh sb="205" eb="207">
      <t>ジョウタイ</t>
    </rPh>
    <rPh sb="208" eb="209">
      <t>ツヅ</t>
    </rPh>
    <rPh sb="214" eb="216">
      <t>レイワ</t>
    </rPh>
    <rPh sb="217" eb="219">
      <t>ネンド</t>
    </rPh>
    <rPh sb="220" eb="222">
      <t>ケイエイ</t>
    </rPh>
    <rPh sb="222" eb="224">
      <t>センリャク</t>
    </rPh>
    <rPh sb="225" eb="227">
      <t>サクテイ</t>
    </rPh>
    <rPh sb="229" eb="231">
      <t>コウキョウ</t>
    </rPh>
    <rPh sb="231" eb="234">
      <t>ゲスイドウ</t>
    </rPh>
    <rPh sb="234" eb="236">
      <t>ジギョウ</t>
    </rPh>
    <rPh sb="237" eb="238">
      <t>フク</t>
    </rPh>
    <rPh sb="240" eb="242">
      <t>オスイ</t>
    </rPh>
    <rPh sb="242" eb="244">
      <t>ショリ</t>
    </rPh>
    <rPh sb="244" eb="246">
      <t>タイサク</t>
    </rPh>
    <rPh sb="249" eb="252">
      <t>ソウゴウテキ</t>
    </rPh>
    <rPh sb="253" eb="255">
      <t>ジギョウ</t>
    </rPh>
    <rPh sb="256" eb="257">
      <t>スス</t>
    </rPh>
    <phoneticPr fontId="4"/>
  </si>
  <si>
    <t>　本市の特定地域生活排水処理（浄化槽事業）は、平成25年度より事業を開始しました。政策的な観点から事業の普及促進を図るため、料金水準を低額に設定しています。そのため、①経常収支比率は100％を下回っており、⑤経費回収率においても低い数値となっています。また、②累積欠損金比率についても、類似団体平均値と比べ高い数値となっています。
　④企業債残高対事業規模比率につきましては、本事業開始からの経過年数が短く、企業債の償還が令和元年度からであることから、類似団体平均値と比べて高い数値となっています。</t>
    <rPh sb="134" eb="135">
      <t>キン</t>
    </rPh>
    <rPh sb="147" eb="150">
      <t>ヘイキンチ</t>
    </rPh>
    <rPh sb="188" eb="189">
      <t>ホン</t>
    </rPh>
    <rPh sb="189" eb="191">
      <t>ジギョウ</t>
    </rPh>
    <rPh sb="191" eb="193">
      <t>カイシ</t>
    </rPh>
    <rPh sb="196" eb="198">
      <t>ケイカ</t>
    </rPh>
    <rPh sb="198" eb="200">
      <t>ネンスウ</t>
    </rPh>
    <rPh sb="201" eb="202">
      <t>ミジカ</t>
    </rPh>
    <rPh sb="204" eb="206">
      <t>キギョウ</t>
    </rPh>
    <rPh sb="206" eb="207">
      <t>サイ</t>
    </rPh>
    <rPh sb="208" eb="210">
      <t>ショウカン</t>
    </rPh>
    <rPh sb="211" eb="213">
      <t>レイワ</t>
    </rPh>
    <rPh sb="213" eb="215">
      <t>ガンネン</t>
    </rPh>
    <rPh sb="215" eb="216">
      <t>ド</t>
    </rPh>
    <rPh sb="230" eb="233">
      <t>ヘイキンチ</t>
    </rPh>
    <phoneticPr fontId="4"/>
  </si>
  <si>
    <t>　①有形固定資産減価償却率については、事業開始からの経過年数が短いことから、保有資産の減価償却が進んでいないため、類似団体平均値と比較して低い数値となっています。</t>
    <rPh sb="2" eb="4">
      <t>ユウケイ</t>
    </rPh>
    <rPh sb="4" eb="6">
      <t>コテイ</t>
    </rPh>
    <rPh sb="6" eb="8">
      <t>シサン</t>
    </rPh>
    <rPh sb="8" eb="10">
      <t>ゲンカ</t>
    </rPh>
    <rPh sb="10" eb="12">
      <t>ショウキャク</t>
    </rPh>
    <rPh sb="12" eb="13">
      <t>リツ</t>
    </rPh>
    <rPh sb="19" eb="21">
      <t>ジギョウ</t>
    </rPh>
    <rPh sb="21" eb="23">
      <t>カイシ</t>
    </rPh>
    <rPh sb="26" eb="28">
      <t>ケイカ</t>
    </rPh>
    <rPh sb="28" eb="30">
      <t>ネンスウ</t>
    </rPh>
    <rPh sb="31" eb="32">
      <t>ミジカ</t>
    </rPh>
    <rPh sb="38" eb="40">
      <t>ホユウ</t>
    </rPh>
    <rPh sb="40" eb="42">
      <t>シサン</t>
    </rPh>
    <rPh sb="43" eb="45">
      <t>ゲンカ</t>
    </rPh>
    <rPh sb="45" eb="47">
      <t>ショウキャク</t>
    </rPh>
    <rPh sb="48" eb="49">
      <t>スス</t>
    </rPh>
    <rPh sb="57" eb="59">
      <t>ルイジ</t>
    </rPh>
    <rPh sb="59" eb="61">
      <t>ダンタイ</t>
    </rPh>
    <rPh sb="61" eb="64">
      <t>ヘイキンチ</t>
    </rPh>
    <rPh sb="65" eb="67">
      <t>ヒカク</t>
    </rPh>
    <rPh sb="69" eb="70">
      <t>ヒク</t>
    </rPh>
    <rPh sb="71" eb="73">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</si>
</sst>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37-482B-93EE-932E5E9B51C4}"/>
            </c:ext>
          </c:extLst>
        </c:ser>
        <c:dLbls>
          <c:showLegendKey val="0"/>
          <c:showVal val="0"/>
          <c:showCatName val="0"/>
          <c:showSerName val="0"/>
          <c:showPercent val="0"/>
          <c:showBubbleSize val="0"/>
        </c:dLbls>
        <c:gapWidth val="150"/>
        <c:axId val="155022760"/>
        <c:axId val="15502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037-482B-93EE-932E5E9B51C4}"/>
            </c:ext>
          </c:extLst>
        </c:ser>
        <c:dLbls>
          <c:showLegendKey val="0"/>
          <c:showVal val="0"/>
          <c:showCatName val="0"/>
          <c:showSerName val="0"/>
          <c:showPercent val="0"/>
          <c:showBubbleSize val="0"/>
        </c:dLbls>
        <c:marker val="1"/>
        <c:smooth val="0"/>
        <c:axId val="155022760"/>
        <c:axId val="155023152"/>
      </c:lineChart>
      <c:dateAx>
        <c:axId val="155022760"/>
        <c:scaling>
          <c:orientation val="minMax"/>
        </c:scaling>
        <c:delete val="1"/>
        <c:axPos val="b"/>
        <c:numFmt formatCode="&quot;H&quot;yy" sourceLinked="1"/>
        <c:majorTickMark val="none"/>
        <c:minorTickMark val="none"/>
        <c:tickLblPos val="none"/>
        <c:crossAx val="155023152"/>
        <c:crosses val="autoZero"/>
        <c:auto val="1"/>
        <c:lblOffset val="100"/>
        <c:baseTimeUnit val="years"/>
      </c:dateAx>
      <c:valAx>
        <c:axId val="15502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2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38.03</c:v>
                </c:pt>
                <c:pt idx="1">
                  <c:v>42.86</c:v>
                </c:pt>
                <c:pt idx="2">
                  <c:v>45.28</c:v>
                </c:pt>
                <c:pt idx="3">
                  <c:v>42.48</c:v>
                </c:pt>
                <c:pt idx="4">
                  <c:v>42.37</c:v>
                </c:pt>
              </c:numCache>
            </c:numRef>
          </c:val>
          <c:extLst xmlns:c16r2="http://schemas.microsoft.com/office/drawing/2015/06/chart">
            <c:ext xmlns:c16="http://schemas.microsoft.com/office/drawing/2014/chart" uri="{C3380CC4-5D6E-409C-BE32-E72D297353CC}">
              <c16:uniqueId val="{00000000-854F-4962-9BD5-C2E1D8241036}"/>
            </c:ext>
          </c:extLst>
        </c:ser>
        <c:dLbls>
          <c:showLegendKey val="0"/>
          <c:showVal val="0"/>
          <c:showCatName val="0"/>
          <c:showSerName val="0"/>
          <c:showPercent val="0"/>
          <c:showBubbleSize val="0"/>
        </c:dLbls>
        <c:gapWidth val="150"/>
        <c:axId val="360293728"/>
        <c:axId val="36029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xmlns:c16r2="http://schemas.microsoft.com/office/drawing/2015/06/chart">
            <c:ext xmlns:c16="http://schemas.microsoft.com/office/drawing/2014/chart" uri="{C3380CC4-5D6E-409C-BE32-E72D297353CC}">
              <c16:uniqueId val="{00000001-854F-4962-9BD5-C2E1D8241036}"/>
            </c:ext>
          </c:extLst>
        </c:ser>
        <c:dLbls>
          <c:showLegendKey val="0"/>
          <c:showVal val="0"/>
          <c:showCatName val="0"/>
          <c:showSerName val="0"/>
          <c:showPercent val="0"/>
          <c:showBubbleSize val="0"/>
        </c:dLbls>
        <c:marker val="1"/>
        <c:smooth val="0"/>
        <c:axId val="360293728"/>
        <c:axId val="360294120"/>
      </c:lineChart>
      <c:dateAx>
        <c:axId val="360293728"/>
        <c:scaling>
          <c:orientation val="minMax"/>
        </c:scaling>
        <c:delete val="1"/>
        <c:axPos val="b"/>
        <c:numFmt formatCode="&quot;H&quot;yy" sourceLinked="1"/>
        <c:majorTickMark val="none"/>
        <c:minorTickMark val="none"/>
        <c:tickLblPos val="none"/>
        <c:crossAx val="360294120"/>
        <c:crosses val="autoZero"/>
        <c:auto val="1"/>
        <c:lblOffset val="100"/>
        <c:baseTimeUnit val="years"/>
      </c:dateAx>
      <c:valAx>
        <c:axId val="36029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2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B20-47DD-B6AE-BE24371E9F61}"/>
            </c:ext>
          </c:extLst>
        </c:ser>
        <c:dLbls>
          <c:showLegendKey val="0"/>
          <c:showVal val="0"/>
          <c:showCatName val="0"/>
          <c:showSerName val="0"/>
          <c:showPercent val="0"/>
          <c:showBubbleSize val="0"/>
        </c:dLbls>
        <c:gapWidth val="150"/>
        <c:axId val="359702792"/>
        <c:axId val="35969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xmlns:c16r2="http://schemas.microsoft.com/office/drawing/2015/06/chart">
            <c:ext xmlns:c16="http://schemas.microsoft.com/office/drawing/2014/chart" uri="{C3380CC4-5D6E-409C-BE32-E72D297353CC}">
              <c16:uniqueId val="{00000001-3B20-47DD-B6AE-BE24371E9F61}"/>
            </c:ext>
          </c:extLst>
        </c:ser>
        <c:dLbls>
          <c:showLegendKey val="0"/>
          <c:showVal val="0"/>
          <c:showCatName val="0"/>
          <c:showSerName val="0"/>
          <c:showPercent val="0"/>
          <c:showBubbleSize val="0"/>
        </c:dLbls>
        <c:marker val="1"/>
        <c:smooth val="0"/>
        <c:axId val="359702792"/>
        <c:axId val="359696912"/>
      </c:lineChart>
      <c:dateAx>
        <c:axId val="359702792"/>
        <c:scaling>
          <c:orientation val="minMax"/>
        </c:scaling>
        <c:delete val="1"/>
        <c:axPos val="b"/>
        <c:numFmt formatCode="&quot;H&quot;yy" sourceLinked="1"/>
        <c:majorTickMark val="none"/>
        <c:minorTickMark val="none"/>
        <c:tickLblPos val="none"/>
        <c:crossAx val="359696912"/>
        <c:crosses val="autoZero"/>
        <c:auto val="1"/>
        <c:lblOffset val="100"/>
        <c:baseTimeUnit val="years"/>
      </c:dateAx>
      <c:valAx>
        <c:axId val="35969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0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44.29</c:v>
                </c:pt>
                <c:pt idx="1">
                  <c:v>61.08</c:v>
                </c:pt>
                <c:pt idx="2">
                  <c:v>57.05</c:v>
                </c:pt>
                <c:pt idx="3">
                  <c:v>70.22</c:v>
                </c:pt>
                <c:pt idx="4">
                  <c:v>70.42</c:v>
                </c:pt>
              </c:numCache>
            </c:numRef>
          </c:val>
          <c:extLst xmlns:c16r2="http://schemas.microsoft.com/office/drawing/2015/06/chart">
            <c:ext xmlns:c16="http://schemas.microsoft.com/office/drawing/2014/chart" uri="{C3380CC4-5D6E-409C-BE32-E72D297353CC}">
              <c16:uniqueId val="{00000000-47A2-4AED-8D22-CE1CA22A21CD}"/>
            </c:ext>
          </c:extLst>
        </c:ser>
        <c:dLbls>
          <c:showLegendKey val="0"/>
          <c:showVal val="0"/>
          <c:showCatName val="0"/>
          <c:showSerName val="0"/>
          <c:showPercent val="0"/>
          <c:showBubbleSize val="0"/>
        </c:dLbls>
        <c:gapWidth val="150"/>
        <c:axId val="359702008"/>
        <c:axId val="35969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89.69</c:v>
                </c:pt>
                <c:pt idx="1">
                  <c:v>85.72</c:v>
                </c:pt>
                <c:pt idx="2">
                  <c:v>93.44</c:v>
                </c:pt>
                <c:pt idx="3">
                  <c:v>90.02</c:v>
                </c:pt>
                <c:pt idx="4">
                  <c:v>93.76</c:v>
                </c:pt>
              </c:numCache>
            </c:numRef>
          </c:val>
          <c:smooth val="0"/>
          <c:extLst xmlns:c16r2="http://schemas.microsoft.com/office/drawing/2015/06/chart">
            <c:ext xmlns:c16="http://schemas.microsoft.com/office/drawing/2014/chart" uri="{C3380CC4-5D6E-409C-BE32-E72D297353CC}">
              <c16:uniqueId val="{00000001-47A2-4AED-8D22-CE1CA22A21CD}"/>
            </c:ext>
          </c:extLst>
        </c:ser>
        <c:dLbls>
          <c:showLegendKey val="0"/>
          <c:showVal val="0"/>
          <c:showCatName val="0"/>
          <c:showSerName val="0"/>
          <c:showPercent val="0"/>
          <c:showBubbleSize val="0"/>
        </c:dLbls>
        <c:marker val="1"/>
        <c:smooth val="0"/>
        <c:axId val="359702008"/>
        <c:axId val="359698872"/>
      </c:lineChart>
      <c:dateAx>
        <c:axId val="359702008"/>
        <c:scaling>
          <c:orientation val="minMax"/>
        </c:scaling>
        <c:delete val="1"/>
        <c:axPos val="b"/>
        <c:numFmt formatCode="&quot;H&quot;yy" sourceLinked="1"/>
        <c:majorTickMark val="none"/>
        <c:minorTickMark val="none"/>
        <c:tickLblPos val="none"/>
        <c:crossAx val="359698872"/>
        <c:crosses val="autoZero"/>
        <c:auto val="1"/>
        <c:lblOffset val="100"/>
        <c:baseTimeUnit val="years"/>
      </c:dateAx>
      <c:valAx>
        <c:axId val="35969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0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3.19</c:v>
                </c:pt>
                <c:pt idx="1">
                  <c:v>5.21</c:v>
                </c:pt>
                <c:pt idx="2">
                  <c:v>7.32</c:v>
                </c:pt>
                <c:pt idx="3">
                  <c:v>9.36</c:v>
                </c:pt>
                <c:pt idx="4">
                  <c:v>11.44</c:v>
                </c:pt>
              </c:numCache>
            </c:numRef>
          </c:val>
          <c:extLst xmlns:c16r2="http://schemas.microsoft.com/office/drawing/2015/06/chart">
            <c:ext xmlns:c16="http://schemas.microsoft.com/office/drawing/2014/chart" uri="{C3380CC4-5D6E-409C-BE32-E72D297353CC}">
              <c16:uniqueId val="{00000000-0757-4DE7-820E-72033049A39C}"/>
            </c:ext>
          </c:extLst>
        </c:ser>
        <c:dLbls>
          <c:showLegendKey val="0"/>
          <c:showVal val="0"/>
          <c:showCatName val="0"/>
          <c:showSerName val="0"/>
          <c:showPercent val="0"/>
          <c:showBubbleSize val="0"/>
        </c:dLbls>
        <c:gapWidth val="150"/>
        <c:axId val="359699656"/>
        <c:axId val="35969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14.97</c:v>
                </c:pt>
                <c:pt idx="1">
                  <c:v>16.16</c:v>
                </c:pt>
                <c:pt idx="2">
                  <c:v>16.420000000000002</c:v>
                </c:pt>
                <c:pt idx="3">
                  <c:v>16.41</c:v>
                </c:pt>
                <c:pt idx="4">
                  <c:v>16.63</c:v>
                </c:pt>
              </c:numCache>
            </c:numRef>
          </c:val>
          <c:smooth val="0"/>
          <c:extLst xmlns:c16r2="http://schemas.microsoft.com/office/drawing/2015/06/chart">
            <c:ext xmlns:c16="http://schemas.microsoft.com/office/drawing/2014/chart" uri="{C3380CC4-5D6E-409C-BE32-E72D297353CC}">
              <c16:uniqueId val="{00000001-0757-4DE7-820E-72033049A39C}"/>
            </c:ext>
          </c:extLst>
        </c:ser>
        <c:dLbls>
          <c:showLegendKey val="0"/>
          <c:showVal val="0"/>
          <c:showCatName val="0"/>
          <c:showSerName val="0"/>
          <c:showPercent val="0"/>
          <c:showBubbleSize val="0"/>
        </c:dLbls>
        <c:marker val="1"/>
        <c:smooth val="0"/>
        <c:axId val="359699656"/>
        <c:axId val="359698480"/>
      </c:lineChart>
      <c:dateAx>
        <c:axId val="359699656"/>
        <c:scaling>
          <c:orientation val="minMax"/>
        </c:scaling>
        <c:delete val="1"/>
        <c:axPos val="b"/>
        <c:numFmt formatCode="&quot;H&quot;yy" sourceLinked="1"/>
        <c:majorTickMark val="none"/>
        <c:minorTickMark val="none"/>
        <c:tickLblPos val="none"/>
        <c:crossAx val="359698480"/>
        <c:crosses val="autoZero"/>
        <c:auto val="1"/>
        <c:lblOffset val="100"/>
        <c:baseTimeUnit val="years"/>
      </c:dateAx>
      <c:valAx>
        <c:axId val="35969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9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9F-4FCE-BB5B-16B8906BE132}"/>
            </c:ext>
          </c:extLst>
        </c:ser>
        <c:dLbls>
          <c:showLegendKey val="0"/>
          <c:showVal val="0"/>
          <c:showCatName val="0"/>
          <c:showSerName val="0"/>
          <c:showPercent val="0"/>
          <c:showBubbleSize val="0"/>
        </c:dLbls>
        <c:gapWidth val="150"/>
        <c:axId val="359695736"/>
        <c:axId val="35970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D9F-4FCE-BB5B-16B8906BE132}"/>
            </c:ext>
          </c:extLst>
        </c:ser>
        <c:dLbls>
          <c:showLegendKey val="0"/>
          <c:showVal val="0"/>
          <c:showCatName val="0"/>
          <c:showSerName val="0"/>
          <c:showPercent val="0"/>
          <c:showBubbleSize val="0"/>
        </c:dLbls>
        <c:marker val="1"/>
        <c:smooth val="0"/>
        <c:axId val="359695736"/>
        <c:axId val="359701616"/>
      </c:lineChart>
      <c:dateAx>
        <c:axId val="359695736"/>
        <c:scaling>
          <c:orientation val="minMax"/>
        </c:scaling>
        <c:delete val="1"/>
        <c:axPos val="b"/>
        <c:numFmt formatCode="&quot;H&quot;yy" sourceLinked="1"/>
        <c:majorTickMark val="none"/>
        <c:minorTickMark val="none"/>
        <c:tickLblPos val="none"/>
        <c:crossAx val="359701616"/>
        <c:crosses val="autoZero"/>
        <c:auto val="1"/>
        <c:lblOffset val="100"/>
        <c:baseTimeUnit val="years"/>
      </c:dateAx>
      <c:valAx>
        <c:axId val="35970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9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439.12</c:v>
                </c:pt>
                <c:pt idx="1">
                  <c:v>457.04</c:v>
                </c:pt>
                <c:pt idx="2">
                  <c:v>622.45000000000005</c:v>
                </c:pt>
                <c:pt idx="3">
                  <c:v>780.96</c:v>
                </c:pt>
                <c:pt idx="4">
                  <c:v>948.81</c:v>
                </c:pt>
              </c:numCache>
            </c:numRef>
          </c:val>
          <c:extLst xmlns:c16r2="http://schemas.microsoft.com/office/drawing/2015/06/chart">
            <c:ext xmlns:c16="http://schemas.microsoft.com/office/drawing/2014/chart" uri="{C3380CC4-5D6E-409C-BE32-E72D297353CC}">
              <c16:uniqueId val="{00000000-4CE3-47EF-8CC0-D9AA3FEA667C}"/>
            </c:ext>
          </c:extLst>
        </c:ser>
        <c:dLbls>
          <c:showLegendKey val="0"/>
          <c:showVal val="0"/>
          <c:showCatName val="0"/>
          <c:showSerName val="0"/>
          <c:showPercent val="0"/>
          <c:showBubbleSize val="0"/>
        </c:dLbls>
        <c:gapWidth val="150"/>
        <c:axId val="359697304"/>
        <c:axId val="35970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124.89</c:v>
                </c:pt>
                <c:pt idx="1">
                  <c:v>129.72999999999999</c:v>
                </c:pt>
                <c:pt idx="2">
                  <c:v>123.58</c:v>
                </c:pt>
                <c:pt idx="3">
                  <c:v>221.28</c:v>
                </c:pt>
                <c:pt idx="4">
                  <c:v>173.09</c:v>
                </c:pt>
              </c:numCache>
            </c:numRef>
          </c:val>
          <c:smooth val="0"/>
          <c:extLst xmlns:c16r2="http://schemas.microsoft.com/office/drawing/2015/06/chart">
            <c:ext xmlns:c16="http://schemas.microsoft.com/office/drawing/2014/chart" uri="{C3380CC4-5D6E-409C-BE32-E72D297353CC}">
              <c16:uniqueId val="{00000001-4CE3-47EF-8CC0-D9AA3FEA667C}"/>
            </c:ext>
          </c:extLst>
        </c:ser>
        <c:dLbls>
          <c:showLegendKey val="0"/>
          <c:showVal val="0"/>
          <c:showCatName val="0"/>
          <c:showSerName val="0"/>
          <c:showPercent val="0"/>
          <c:showBubbleSize val="0"/>
        </c:dLbls>
        <c:marker val="1"/>
        <c:smooth val="0"/>
        <c:axId val="359697304"/>
        <c:axId val="359700048"/>
      </c:lineChart>
      <c:dateAx>
        <c:axId val="359697304"/>
        <c:scaling>
          <c:orientation val="minMax"/>
        </c:scaling>
        <c:delete val="1"/>
        <c:axPos val="b"/>
        <c:numFmt formatCode="&quot;H&quot;yy" sourceLinked="1"/>
        <c:majorTickMark val="none"/>
        <c:minorTickMark val="none"/>
        <c:tickLblPos val="none"/>
        <c:crossAx val="359700048"/>
        <c:crosses val="autoZero"/>
        <c:auto val="1"/>
        <c:lblOffset val="100"/>
        <c:baseTimeUnit val="years"/>
      </c:dateAx>
      <c:valAx>
        <c:axId val="35970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9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103.12</c:v>
                </c:pt>
                <c:pt idx="1">
                  <c:v>106.72</c:v>
                </c:pt>
                <c:pt idx="2">
                  <c:v>116.8</c:v>
                </c:pt>
                <c:pt idx="3">
                  <c:v>114.13</c:v>
                </c:pt>
                <c:pt idx="4">
                  <c:v>123.91</c:v>
                </c:pt>
              </c:numCache>
            </c:numRef>
          </c:val>
          <c:extLst xmlns:c16r2="http://schemas.microsoft.com/office/drawing/2015/06/chart">
            <c:ext xmlns:c16="http://schemas.microsoft.com/office/drawing/2014/chart" uri="{C3380CC4-5D6E-409C-BE32-E72D297353CC}">
              <c16:uniqueId val="{00000000-4B6A-4DB4-BA40-80580ADDB7F9}"/>
            </c:ext>
          </c:extLst>
        </c:ser>
        <c:dLbls>
          <c:showLegendKey val="0"/>
          <c:showVal val="0"/>
          <c:showCatName val="0"/>
          <c:showSerName val="0"/>
          <c:showPercent val="0"/>
          <c:showBubbleSize val="0"/>
        </c:dLbls>
        <c:gapWidth val="150"/>
        <c:axId val="360295296"/>
        <c:axId val="36029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221.76</c:v>
                </c:pt>
                <c:pt idx="1">
                  <c:v>180.07</c:v>
                </c:pt>
                <c:pt idx="2">
                  <c:v>172.39</c:v>
                </c:pt>
                <c:pt idx="3">
                  <c:v>113.42</c:v>
                </c:pt>
                <c:pt idx="4">
                  <c:v>117.39</c:v>
                </c:pt>
              </c:numCache>
            </c:numRef>
          </c:val>
          <c:smooth val="0"/>
          <c:extLst xmlns:c16r2="http://schemas.microsoft.com/office/drawing/2015/06/chart">
            <c:ext xmlns:c16="http://schemas.microsoft.com/office/drawing/2014/chart" uri="{C3380CC4-5D6E-409C-BE32-E72D297353CC}">
              <c16:uniqueId val="{00000001-4B6A-4DB4-BA40-80580ADDB7F9}"/>
            </c:ext>
          </c:extLst>
        </c:ser>
        <c:dLbls>
          <c:showLegendKey val="0"/>
          <c:showVal val="0"/>
          <c:showCatName val="0"/>
          <c:showSerName val="0"/>
          <c:showPercent val="0"/>
          <c:showBubbleSize val="0"/>
        </c:dLbls>
        <c:marker val="1"/>
        <c:smooth val="0"/>
        <c:axId val="360295296"/>
        <c:axId val="360294904"/>
      </c:lineChart>
      <c:dateAx>
        <c:axId val="360295296"/>
        <c:scaling>
          <c:orientation val="minMax"/>
        </c:scaling>
        <c:delete val="1"/>
        <c:axPos val="b"/>
        <c:numFmt formatCode="&quot;H&quot;yy" sourceLinked="1"/>
        <c:majorTickMark val="none"/>
        <c:minorTickMark val="none"/>
        <c:tickLblPos val="none"/>
        <c:crossAx val="360294904"/>
        <c:crosses val="autoZero"/>
        <c:auto val="1"/>
        <c:lblOffset val="100"/>
        <c:baseTimeUnit val="years"/>
      </c:dateAx>
      <c:valAx>
        <c:axId val="36029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2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3493.01</c:v>
                </c:pt>
                <c:pt idx="1">
                  <c:v>2583.6999999999998</c:v>
                </c:pt>
                <c:pt idx="2">
                  <c:v>2639.59</c:v>
                </c:pt>
                <c:pt idx="3">
                  <c:v>2769.4</c:v>
                </c:pt>
                <c:pt idx="4">
                  <c:v>2819.24</c:v>
                </c:pt>
              </c:numCache>
            </c:numRef>
          </c:val>
          <c:extLst xmlns:c16r2="http://schemas.microsoft.com/office/drawing/2015/06/chart">
            <c:ext xmlns:c16="http://schemas.microsoft.com/office/drawing/2014/chart" uri="{C3380CC4-5D6E-409C-BE32-E72D297353CC}">
              <c16:uniqueId val="{00000000-82EB-4C5B-9091-14773BE34969}"/>
            </c:ext>
          </c:extLst>
        </c:ser>
        <c:dLbls>
          <c:showLegendKey val="0"/>
          <c:showVal val="0"/>
          <c:showCatName val="0"/>
          <c:showSerName val="0"/>
          <c:showPercent val="0"/>
          <c:showBubbleSize val="0"/>
        </c:dLbls>
        <c:gapWidth val="150"/>
        <c:axId val="360289808"/>
        <c:axId val="36029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xmlns:c16r2="http://schemas.microsoft.com/office/drawing/2015/06/chart">
            <c:ext xmlns:c16="http://schemas.microsoft.com/office/drawing/2014/chart" uri="{C3380CC4-5D6E-409C-BE32-E72D297353CC}">
              <c16:uniqueId val="{00000001-82EB-4C5B-9091-14773BE34969}"/>
            </c:ext>
          </c:extLst>
        </c:ser>
        <c:dLbls>
          <c:showLegendKey val="0"/>
          <c:showVal val="0"/>
          <c:showCatName val="0"/>
          <c:showSerName val="0"/>
          <c:showPercent val="0"/>
          <c:showBubbleSize val="0"/>
        </c:dLbls>
        <c:marker val="1"/>
        <c:smooth val="0"/>
        <c:axId val="360289808"/>
        <c:axId val="360290592"/>
      </c:lineChart>
      <c:dateAx>
        <c:axId val="360289808"/>
        <c:scaling>
          <c:orientation val="minMax"/>
        </c:scaling>
        <c:delete val="1"/>
        <c:axPos val="b"/>
        <c:numFmt formatCode="&quot;H&quot;yy" sourceLinked="1"/>
        <c:majorTickMark val="none"/>
        <c:minorTickMark val="none"/>
        <c:tickLblPos val="none"/>
        <c:crossAx val="360290592"/>
        <c:crosses val="autoZero"/>
        <c:auto val="1"/>
        <c:lblOffset val="100"/>
        <c:baseTimeUnit val="years"/>
      </c:dateAx>
      <c:valAx>
        <c:axId val="3602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28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23.14</c:v>
                </c:pt>
                <c:pt idx="1">
                  <c:v>31.84</c:v>
                </c:pt>
                <c:pt idx="2">
                  <c:v>30.27</c:v>
                </c:pt>
                <c:pt idx="3">
                  <c:v>35.630000000000003</c:v>
                </c:pt>
                <c:pt idx="4">
                  <c:v>34.33</c:v>
                </c:pt>
              </c:numCache>
            </c:numRef>
          </c:val>
          <c:extLst xmlns:c16r2="http://schemas.microsoft.com/office/drawing/2015/06/chart">
            <c:ext xmlns:c16="http://schemas.microsoft.com/office/drawing/2014/chart" uri="{C3380CC4-5D6E-409C-BE32-E72D297353CC}">
              <c16:uniqueId val="{00000000-F15E-43BC-842B-2B07766CADEA}"/>
            </c:ext>
          </c:extLst>
        </c:ser>
        <c:dLbls>
          <c:showLegendKey val="0"/>
          <c:showVal val="0"/>
          <c:showCatName val="0"/>
          <c:showSerName val="0"/>
          <c:showPercent val="0"/>
          <c:showBubbleSize val="0"/>
        </c:dLbls>
        <c:gapWidth val="150"/>
        <c:axId val="360287848"/>
        <c:axId val="36029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xmlns:c16r2="http://schemas.microsoft.com/office/drawing/2015/06/chart">
            <c:ext xmlns:c16="http://schemas.microsoft.com/office/drawing/2014/chart" uri="{C3380CC4-5D6E-409C-BE32-E72D297353CC}">
              <c16:uniqueId val="{00000001-F15E-43BC-842B-2B07766CADEA}"/>
            </c:ext>
          </c:extLst>
        </c:ser>
        <c:dLbls>
          <c:showLegendKey val="0"/>
          <c:showVal val="0"/>
          <c:showCatName val="0"/>
          <c:showSerName val="0"/>
          <c:showPercent val="0"/>
          <c:showBubbleSize val="0"/>
        </c:dLbls>
        <c:marker val="1"/>
        <c:smooth val="0"/>
        <c:axId val="360287848"/>
        <c:axId val="360291376"/>
      </c:lineChart>
      <c:dateAx>
        <c:axId val="360287848"/>
        <c:scaling>
          <c:orientation val="minMax"/>
        </c:scaling>
        <c:delete val="1"/>
        <c:axPos val="b"/>
        <c:numFmt formatCode="&quot;H&quot;yy" sourceLinked="1"/>
        <c:majorTickMark val="none"/>
        <c:minorTickMark val="none"/>
        <c:tickLblPos val="none"/>
        <c:crossAx val="360291376"/>
        <c:crosses val="autoZero"/>
        <c:auto val="1"/>
        <c:lblOffset val="100"/>
        <c:baseTimeUnit val="years"/>
      </c:dateAx>
      <c:valAx>
        <c:axId val="36029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28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443.39</c:v>
                </c:pt>
                <c:pt idx="1">
                  <c:v>324.63</c:v>
                </c:pt>
                <c:pt idx="2">
                  <c:v>337.44</c:v>
                </c:pt>
                <c:pt idx="3">
                  <c:v>284.17</c:v>
                </c:pt>
                <c:pt idx="4">
                  <c:v>291.64</c:v>
                </c:pt>
              </c:numCache>
            </c:numRef>
          </c:val>
          <c:extLst xmlns:c16r2="http://schemas.microsoft.com/office/drawing/2015/06/chart">
            <c:ext xmlns:c16="http://schemas.microsoft.com/office/drawing/2014/chart" uri="{C3380CC4-5D6E-409C-BE32-E72D297353CC}">
              <c16:uniqueId val="{00000000-9791-4B28-B55B-CFB0D6A88F33}"/>
            </c:ext>
          </c:extLst>
        </c:ser>
        <c:dLbls>
          <c:showLegendKey val="0"/>
          <c:showVal val="0"/>
          <c:showCatName val="0"/>
          <c:showSerName val="0"/>
          <c:showPercent val="0"/>
          <c:showBubbleSize val="0"/>
        </c:dLbls>
        <c:gapWidth val="150"/>
        <c:axId val="360290984"/>
        <c:axId val="36028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xmlns:c16r2="http://schemas.microsoft.com/office/drawing/2015/06/chart">
            <c:ext xmlns:c16="http://schemas.microsoft.com/office/drawing/2014/chart" uri="{C3380CC4-5D6E-409C-BE32-E72D297353CC}">
              <c16:uniqueId val="{00000001-9791-4B28-B55B-CFB0D6A88F33}"/>
            </c:ext>
          </c:extLst>
        </c:ser>
        <c:dLbls>
          <c:showLegendKey val="0"/>
          <c:showVal val="0"/>
          <c:showCatName val="0"/>
          <c:showSerName val="0"/>
          <c:showPercent val="0"/>
          <c:showBubbleSize val="0"/>
        </c:dLbls>
        <c:marker val="1"/>
        <c:smooth val="0"/>
        <c:axId val="360290984"/>
        <c:axId val="360288632"/>
      </c:lineChart>
      <c:dateAx>
        <c:axId val="360290984"/>
        <c:scaling>
          <c:orientation val="minMax"/>
        </c:scaling>
        <c:delete val="1"/>
        <c:axPos val="b"/>
        <c:numFmt formatCode="&quot;H&quot;yy" sourceLinked="1"/>
        <c:majorTickMark val="none"/>
        <c:minorTickMark val="none"/>
        <c:tickLblPos val="none"/>
        <c:crossAx val="360288632"/>
        <c:crosses val="autoZero"/>
        <c:auto val="1"/>
        <c:lblOffset val="100"/>
        <c:baseTimeUnit val="years"/>
      </c:dateAx>
      <c:valAx>
        <c:axId val="36028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29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柏原市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68874</v>
      </c>
      <c r="AM8" s="69"/>
      <c r="AN8" s="69"/>
      <c r="AO8" s="69"/>
      <c r="AP8" s="69"/>
      <c r="AQ8" s="69"/>
      <c r="AR8" s="69"/>
      <c r="AS8" s="69"/>
      <c r="AT8" s="68">
        <f>データ!T6</f>
        <v>25.33</v>
      </c>
      <c r="AU8" s="68"/>
      <c r="AV8" s="68"/>
      <c r="AW8" s="68"/>
      <c r="AX8" s="68"/>
      <c r="AY8" s="68"/>
      <c r="AZ8" s="68"/>
      <c r="BA8" s="68"/>
      <c r="BB8" s="68">
        <f>データ!U6</f>
        <v>2719.07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64.13</v>
      </c>
      <c r="J10" s="68"/>
      <c r="K10" s="68"/>
      <c r="L10" s="68"/>
      <c r="M10" s="68"/>
      <c r="N10" s="68"/>
      <c r="O10" s="68"/>
      <c r="P10" s="68">
        <f>データ!P6</f>
        <v>0.38</v>
      </c>
      <c r="Q10" s="68"/>
      <c r="R10" s="68"/>
      <c r="S10" s="68"/>
      <c r="T10" s="68"/>
      <c r="U10" s="68"/>
      <c r="V10" s="68"/>
      <c r="W10" s="68">
        <f>データ!Q6</f>
        <v>100</v>
      </c>
      <c r="X10" s="68"/>
      <c r="Y10" s="68"/>
      <c r="Z10" s="68"/>
      <c r="AA10" s="68"/>
      <c r="AB10" s="68"/>
      <c r="AC10" s="68"/>
      <c r="AD10" s="69">
        <f>データ!R6</f>
        <v>2046</v>
      </c>
      <c r="AE10" s="69"/>
      <c r="AF10" s="69"/>
      <c r="AG10" s="69"/>
      <c r="AH10" s="69"/>
      <c r="AI10" s="69"/>
      <c r="AJ10" s="69"/>
      <c r="AK10" s="2"/>
      <c r="AL10" s="69">
        <f>データ!V6</f>
        <v>258</v>
      </c>
      <c r="AM10" s="69"/>
      <c r="AN10" s="69"/>
      <c r="AO10" s="69"/>
      <c r="AP10" s="69"/>
      <c r="AQ10" s="69"/>
      <c r="AR10" s="69"/>
      <c r="AS10" s="69"/>
      <c r="AT10" s="68">
        <f>データ!W6</f>
        <v>3.98</v>
      </c>
      <c r="AU10" s="68"/>
      <c r="AV10" s="68"/>
      <c r="AW10" s="68"/>
      <c r="AX10" s="68"/>
      <c r="AY10" s="68"/>
      <c r="AZ10" s="68"/>
      <c r="BA10" s="68"/>
      <c r="BB10" s="68">
        <f>データ!X6</f>
        <v>64.819999999999993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2" t="s">
        <v>115</v>
      </c>
      <c r="BM16" s="53"/>
      <c r="BN16" s="53"/>
      <c r="BO16" s="53"/>
      <c r="BP16" s="53"/>
      <c r="BQ16" s="53"/>
      <c r="BR16" s="53"/>
      <c r="BS16" s="53"/>
      <c r="BT16" s="53"/>
      <c r="BU16" s="53"/>
      <c r="BV16" s="53"/>
      <c r="BW16" s="53"/>
      <c r="BX16" s="53"/>
      <c r="BY16" s="53"/>
      <c r="BZ16" s="5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2"/>
      <c r="BM17" s="53"/>
      <c r="BN17" s="53"/>
      <c r="BO17" s="53"/>
      <c r="BP17" s="53"/>
      <c r="BQ17" s="53"/>
      <c r="BR17" s="53"/>
      <c r="BS17" s="53"/>
      <c r="BT17" s="53"/>
      <c r="BU17" s="53"/>
      <c r="BV17" s="53"/>
      <c r="BW17" s="53"/>
      <c r="BX17" s="53"/>
      <c r="BY17" s="53"/>
      <c r="BZ17" s="5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2"/>
      <c r="BM18" s="53"/>
      <c r="BN18" s="53"/>
      <c r="BO18" s="53"/>
      <c r="BP18" s="53"/>
      <c r="BQ18" s="53"/>
      <c r="BR18" s="53"/>
      <c r="BS18" s="53"/>
      <c r="BT18" s="53"/>
      <c r="BU18" s="53"/>
      <c r="BV18" s="53"/>
      <c r="BW18" s="53"/>
      <c r="BX18" s="53"/>
      <c r="BY18" s="53"/>
      <c r="BZ18" s="5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2"/>
      <c r="BM19" s="53"/>
      <c r="BN19" s="53"/>
      <c r="BO19" s="53"/>
      <c r="BP19" s="53"/>
      <c r="BQ19" s="53"/>
      <c r="BR19" s="53"/>
      <c r="BS19" s="53"/>
      <c r="BT19" s="53"/>
      <c r="BU19" s="53"/>
      <c r="BV19" s="53"/>
      <c r="BW19" s="53"/>
      <c r="BX19" s="53"/>
      <c r="BY19" s="53"/>
      <c r="BZ19" s="5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2"/>
      <c r="BM20" s="53"/>
      <c r="BN20" s="53"/>
      <c r="BO20" s="53"/>
      <c r="BP20" s="53"/>
      <c r="BQ20" s="53"/>
      <c r="BR20" s="53"/>
      <c r="BS20" s="53"/>
      <c r="BT20" s="53"/>
      <c r="BU20" s="53"/>
      <c r="BV20" s="53"/>
      <c r="BW20" s="53"/>
      <c r="BX20" s="53"/>
      <c r="BY20" s="53"/>
      <c r="BZ20" s="5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2"/>
      <c r="BM21" s="53"/>
      <c r="BN21" s="53"/>
      <c r="BO21" s="53"/>
      <c r="BP21" s="53"/>
      <c r="BQ21" s="53"/>
      <c r="BR21" s="53"/>
      <c r="BS21" s="53"/>
      <c r="BT21" s="53"/>
      <c r="BU21" s="53"/>
      <c r="BV21" s="53"/>
      <c r="BW21" s="53"/>
      <c r="BX21" s="53"/>
      <c r="BY21" s="53"/>
      <c r="BZ21" s="5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2"/>
      <c r="BM22" s="53"/>
      <c r="BN22" s="53"/>
      <c r="BO22" s="53"/>
      <c r="BP22" s="53"/>
      <c r="BQ22" s="53"/>
      <c r="BR22" s="53"/>
      <c r="BS22" s="53"/>
      <c r="BT22" s="53"/>
      <c r="BU22" s="53"/>
      <c r="BV22" s="53"/>
      <c r="BW22" s="53"/>
      <c r="BX22" s="53"/>
      <c r="BY22" s="53"/>
      <c r="BZ22" s="5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2"/>
      <c r="BM23" s="53"/>
      <c r="BN23" s="53"/>
      <c r="BO23" s="53"/>
      <c r="BP23" s="53"/>
      <c r="BQ23" s="53"/>
      <c r="BR23" s="53"/>
      <c r="BS23" s="53"/>
      <c r="BT23" s="53"/>
      <c r="BU23" s="53"/>
      <c r="BV23" s="53"/>
      <c r="BW23" s="53"/>
      <c r="BX23" s="53"/>
      <c r="BY23" s="53"/>
      <c r="BZ23" s="5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2"/>
      <c r="BM24" s="53"/>
      <c r="BN24" s="53"/>
      <c r="BO24" s="53"/>
      <c r="BP24" s="53"/>
      <c r="BQ24" s="53"/>
      <c r="BR24" s="53"/>
      <c r="BS24" s="53"/>
      <c r="BT24" s="53"/>
      <c r="BU24" s="53"/>
      <c r="BV24" s="53"/>
      <c r="BW24" s="53"/>
      <c r="BX24" s="53"/>
      <c r="BY24" s="53"/>
      <c r="BZ24" s="5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2"/>
      <c r="BM25" s="53"/>
      <c r="BN25" s="53"/>
      <c r="BO25" s="53"/>
      <c r="BP25" s="53"/>
      <c r="BQ25" s="53"/>
      <c r="BR25" s="53"/>
      <c r="BS25" s="53"/>
      <c r="BT25" s="53"/>
      <c r="BU25" s="53"/>
      <c r="BV25" s="53"/>
      <c r="BW25" s="53"/>
      <c r="BX25" s="53"/>
      <c r="BY25" s="53"/>
      <c r="BZ25" s="5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2"/>
      <c r="BM26" s="53"/>
      <c r="BN26" s="53"/>
      <c r="BO26" s="53"/>
      <c r="BP26" s="53"/>
      <c r="BQ26" s="53"/>
      <c r="BR26" s="53"/>
      <c r="BS26" s="53"/>
      <c r="BT26" s="53"/>
      <c r="BU26" s="53"/>
      <c r="BV26" s="53"/>
      <c r="BW26" s="53"/>
      <c r="BX26" s="53"/>
      <c r="BY26" s="53"/>
      <c r="BZ26" s="5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2"/>
      <c r="BM27" s="53"/>
      <c r="BN27" s="53"/>
      <c r="BO27" s="53"/>
      <c r="BP27" s="53"/>
      <c r="BQ27" s="53"/>
      <c r="BR27" s="53"/>
      <c r="BS27" s="53"/>
      <c r="BT27" s="53"/>
      <c r="BU27" s="53"/>
      <c r="BV27" s="53"/>
      <c r="BW27" s="53"/>
      <c r="BX27" s="53"/>
      <c r="BY27" s="53"/>
      <c r="BZ27" s="5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2"/>
      <c r="BM28" s="53"/>
      <c r="BN28" s="53"/>
      <c r="BO28" s="53"/>
      <c r="BP28" s="53"/>
      <c r="BQ28" s="53"/>
      <c r="BR28" s="53"/>
      <c r="BS28" s="53"/>
      <c r="BT28" s="53"/>
      <c r="BU28" s="53"/>
      <c r="BV28" s="53"/>
      <c r="BW28" s="53"/>
      <c r="BX28" s="53"/>
      <c r="BY28" s="53"/>
      <c r="BZ28" s="5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2"/>
      <c r="BM29" s="53"/>
      <c r="BN29" s="53"/>
      <c r="BO29" s="53"/>
      <c r="BP29" s="53"/>
      <c r="BQ29" s="53"/>
      <c r="BR29" s="53"/>
      <c r="BS29" s="53"/>
      <c r="BT29" s="53"/>
      <c r="BU29" s="53"/>
      <c r="BV29" s="53"/>
      <c r="BW29" s="53"/>
      <c r="BX29" s="53"/>
      <c r="BY29" s="53"/>
      <c r="BZ29" s="5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2"/>
      <c r="BM30" s="53"/>
      <c r="BN30" s="53"/>
      <c r="BO30" s="53"/>
      <c r="BP30" s="53"/>
      <c r="BQ30" s="53"/>
      <c r="BR30" s="53"/>
      <c r="BS30" s="53"/>
      <c r="BT30" s="53"/>
      <c r="BU30" s="53"/>
      <c r="BV30" s="53"/>
      <c r="BW30" s="53"/>
      <c r="BX30" s="53"/>
      <c r="BY30" s="53"/>
      <c r="BZ30" s="5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2"/>
      <c r="BM31" s="53"/>
      <c r="BN31" s="53"/>
      <c r="BO31" s="53"/>
      <c r="BP31" s="53"/>
      <c r="BQ31" s="53"/>
      <c r="BR31" s="53"/>
      <c r="BS31" s="53"/>
      <c r="BT31" s="53"/>
      <c r="BU31" s="53"/>
      <c r="BV31" s="53"/>
      <c r="BW31" s="53"/>
      <c r="BX31" s="53"/>
      <c r="BY31" s="53"/>
      <c r="BZ31" s="5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2"/>
      <c r="BM32" s="53"/>
      <c r="BN32" s="53"/>
      <c r="BO32" s="53"/>
      <c r="BP32" s="53"/>
      <c r="BQ32" s="53"/>
      <c r="BR32" s="53"/>
      <c r="BS32" s="53"/>
      <c r="BT32" s="53"/>
      <c r="BU32" s="53"/>
      <c r="BV32" s="53"/>
      <c r="BW32" s="53"/>
      <c r="BX32" s="53"/>
      <c r="BY32" s="53"/>
      <c r="BZ32" s="5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2"/>
      <c r="BM33" s="53"/>
      <c r="BN33" s="53"/>
      <c r="BO33" s="53"/>
      <c r="BP33" s="53"/>
      <c r="BQ33" s="53"/>
      <c r="BR33" s="53"/>
      <c r="BS33" s="53"/>
      <c r="BT33" s="53"/>
      <c r="BU33" s="53"/>
      <c r="BV33" s="53"/>
      <c r="BW33" s="53"/>
      <c r="BX33" s="53"/>
      <c r="BY33" s="53"/>
      <c r="BZ33" s="5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2"/>
      <c r="BM34" s="53"/>
      <c r="BN34" s="53"/>
      <c r="BO34" s="53"/>
      <c r="BP34" s="53"/>
      <c r="BQ34" s="53"/>
      <c r="BR34" s="53"/>
      <c r="BS34" s="53"/>
      <c r="BT34" s="53"/>
      <c r="BU34" s="53"/>
      <c r="BV34" s="53"/>
      <c r="BW34" s="53"/>
      <c r="BX34" s="53"/>
      <c r="BY34" s="53"/>
      <c r="BZ34" s="5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2"/>
      <c r="BM35" s="53"/>
      <c r="BN35" s="53"/>
      <c r="BO35" s="53"/>
      <c r="BP35" s="53"/>
      <c r="BQ35" s="53"/>
      <c r="BR35" s="53"/>
      <c r="BS35" s="53"/>
      <c r="BT35" s="53"/>
      <c r="BU35" s="53"/>
      <c r="BV35" s="53"/>
      <c r="BW35" s="53"/>
      <c r="BX35" s="53"/>
      <c r="BY35" s="53"/>
      <c r="BZ35" s="5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2"/>
      <c r="BM36" s="53"/>
      <c r="BN36" s="53"/>
      <c r="BO36" s="53"/>
      <c r="BP36" s="53"/>
      <c r="BQ36" s="53"/>
      <c r="BR36" s="53"/>
      <c r="BS36" s="53"/>
      <c r="BT36" s="53"/>
      <c r="BU36" s="53"/>
      <c r="BV36" s="53"/>
      <c r="BW36" s="53"/>
      <c r="BX36" s="53"/>
      <c r="BY36" s="53"/>
      <c r="BZ36" s="5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2"/>
      <c r="BM37" s="53"/>
      <c r="BN37" s="53"/>
      <c r="BO37" s="53"/>
      <c r="BP37" s="53"/>
      <c r="BQ37" s="53"/>
      <c r="BR37" s="53"/>
      <c r="BS37" s="53"/>
      <c r="BT37" s="53"/>
      <c r="BU37" s="53"/>
      <c r="BV37" s="53"/>
      <c r="BW37" s="53"/>
      <c r="BX37" s="53"/>
      <c r="BY37" s="53"/>
      <c r="BZ37" s="5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2"/>
      <c r="BM38" s="53"/>
      <c r="BN38" s="53"/>
      <c r="BO38" s="53"/>
      <c r="BP38" s="53"/>
      <c r="BQ38" s="53"/>
      <c r="BR38" s="53"/>
      <c r="BS38" s="53"/>
      <c r="BT38" s="53"/>
      <c r="BU38" s="53"/>
      <c r="BV38" s="53"/>
      <c r="BW38" s="53"/>
      <c r="BX38" s="53"/>
      <c r="BY38" s="53"/>
      <c r="BZ38" s="5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2"/>
      <c r="BM39" s="53"/>
      <c r="BN39" s="53"/>
      <c r="BO39" s="53"/>
      <c r="BP39" s="53"/>
      <c r="BQ39" s="53"/>
      <c r="BR39" s="53"/>
      <c r="BS39" s="53"/>
      <c r="BT39" s="53"/>
      <c r="BU39" s="53"/>
      <c r="BV39" s="53"/>
      <c r="BW39" s="53"/>
      <c r="BX39" s="53"/>
      <c r="BY39" s="53"/>
      <c r="BZ39" s="5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2"/>
      <c r="BM40" s="53"/>
      <c r="BN40" s="53"/>
      <c r="BO40" s="53"/>
      <c r="BP40" s="53"/>
      <c r="BQ40" s="53"/>
      <c r="BR40" s="53"/>
      <c r="BS40" s="53"/>
      <c r="BT40" s="53"/>
      <c r="BU40" s="53"/>
      <c r="BV40" s="53"/>
      <c r="BW40" s="53"/>
      <c r="BX40" s="53"/>
      <c r="BY40" s="53"/>
      <c r="BZ40" s="5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2"/>
      <c r="BM41" s="53"/>
      <c r="BN41" s="53"/>
      <c r="BO41" s="53"/>
      <c r="BP41" s="53"/>
      <c r="BQ41" s="53"/>
      <c r="BR41" s="53"/>
      <c r="BS41" s="53"/>
      <c r="BT41" s="53"/>
      <c r="BU41" s="53"/>
      <c r="BV41" s="53"/>
      <c r="BW41" s="53"/>
      <c r="BX41" s="53"/>
      <c r="BY41" s="53"/>
      <c r="BZ41" s="5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2"/>
      <c r="BM42" s="53"/>
      <c r="BN42" s="53"/>
      <c r="BO42" s="53"/>
      <c r="BP42" s="53"/>
      <c r="BQ42" s="53"/>
      <c r="BR42" s="53"/>
      <c r="BS42" s="53"/>
      <c r="BT42" s="53"/>
      <c r="BU42" s="53"/>
      <c r="BV42" s="53"/>
      <c r="BW42" s="53"/>
      <c r="BX42" s="53"/>
      <c r="BY42" s="53"/>
      <c r="BZ42" s="5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2"/>
      <c r="BM43" s="53"/>
      <c r="BN43" s="53"/>
      <c r="BO43" s="53"/>
      <c r="BP43" s="53"/>
      <c r="BQ43" s="53"/>
      <c r="BR43" s="53"/>
      <c r="BS43" s="53"/>
      <c r="BT43" s="53"/>
      <c r="BU43" s="53"/>
      <c r="BV43" s="53"/>
      <c r="BW43" s="53"/>
      <c r="BX43" s="53"/>
      <c r="BY43" s="53"/>
      <c r="BZ43" s="5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5"/>
      <c r="BM44" s="56"/>
      <c r="BN44" s="56"/>
      <c r="BO44" s="56"/>
      <c r="BP44" s="56"/>
      <c r="BQ44" s="56"/>
      <c r="BR44" s="56"/>
      <c r="BS44" s="56"/>
      <c r="BT44" s="56"/>
      <c r="BU44" s="56"/>
      <c r="BV44" s="56"/>
      <c r="BW44" s="56"/>
      <c r="BX44" s="56"/>
      <c r="BY44" s="56"/>
      <c r="BZ44" s="5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2" t="s">
        <v>116</v>
      </c>
      <c r="BM47" s="53"/>
      <c r="BN47" s="53"/>
      <c r="BO47" s="53"/>
      <c r="BP47" s="53"/>
      <c r="BQ47" s="53"/>
      <c r="BR47" s="53"/>
      <c r="BS47" s="53"/>
      <c r="BT47" s="53"/>
      <c r="BU47" s="53"/>
      <c r="BV47" s="53"/>
      <c r="BW47" s="53"/>
      <c r="BX47" s="53"/>
      <c r="BY47" s="53"/>
      <c r="BZ47" s="5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2"/>
      <c r="BM48" s="53"/>
      <c r="BN48" s="53"/>
      <c r="BO48" s="53"/>
      <c r="BP48" s="53"/>
      <c r="BQ48" s="53"/>
      <c r="BR48" s="53"/>
      <c r="BS48" s="53"/>
      <c r="BT48" s="53"/>
      <c r="BU48" s="53"/>
      <c r="BV48" s="53"/>
      <c r="BW48" s="53"/>
      <c r="BX48" s="53"/>
      <c r="BY48" s="53"/>
      <c r="BZ48" s="5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2"/>
      <c r="BM49" s="53"/>
      <c r="BN49" s="53"/>
      <c r="BO49" s="53"/>
      <c r="BP49" s="53"/>
      <c r="BQ49" s="53"/>
      <c r="BR49" s="53"/>
      <c r="BS49" s="53"/>
      <c r="BT49" s="53"/>
      <c r="BU49" s="53"/>
      <c r="BV49" s="53"/>
      <c r="BW49" s="53"/>
      <c r="BX49" s="53"/>
      <c r="BY49" s="53"/>
      <c r="BZ49" s="5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2"/>
      <c r="BM50" s="53"/>
      <c r="BN50" s="53"/>
      <c r="BO50" s="53"/>
      <c r="BP50" s="53"/>
      <c r="BQ50" s="53"/>
      <c r="BR50" s="53"/>
      <c r="BS50" s="53"/>
      <c r="BT50" s="53"/>
      <c r="BU50" s="53"/>
      <c r="BV50" s="53"/>
      <c r="BW50" s="53"/>
      <c r="BX50" s="53"/>
      <c r="BY50" s="53"/>
      <c r="BZ50" s="5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2"/>
      <c r="BM51" s="53"/>
      <c r="BN51" s="53"/>
      <c r="BO51" s="53"/>
      <c r="BP51" s="53"/>
      <c r="BQ51" s="53"/>
      <c r="BR51" s="53"/>
      <c r="BS51" s="53"/>
      <c r="BT51" s="53"/>
      <c r="BU51" s="53"/>
      <c r="BV51" s="53"/>
      <c r="BW51" s="53"/>
      <c r="BX51" s="53"/>
      <c r="BY51" s="53"/>
      <c r="BZ51" s="5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2"/>
      <c r="BM52" s="53"/>
      <c r="BN52" s="53"/>
      <c r="BO52" s="53"/>
      <c r="BP52" s="53"/>
      <c r="BQ52" s="53"/>
      <c r="BR52" s="53"/>
      <c r="BS52" s="53"/>
      <c r="BT52" s="53"/>
      <c r="BU52" s="53"/>
      <c r="BV52" s="53"/>
      <c r="BW52" s="53"/>
      <c r="BX52" s="53"/>
      <c r="BY52" s="53"/>
      <c r="BZ52" s="5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2"/>
      <c r="BM53" s="53"/>
      <c r="BN53" s="53"/>
      <c r="BO53" s="53"/>
      <c r="BP53" s="53"/>
      <c r="BQ53" s="53"/>
      <c r="BR53" s="53"/>
      <c r="BS53" s="53"/>
      <c r="BT53" s="53"/>
      <c r="BU53" s="53"/>
      <c r="BV53" s="53"/>
      <c r="BW53" s="53"/>
      <c r="BX53" s="53"/>
      <c r="BY53" s="53"/>
      <c r="BZ53" s="5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2"/>
      <c r="BM54" s="53"/>
      <c r="BN54" s="53"/>
      <c r="BO54" s="53"/>
      <c r="BP54" s="53"/>
      <c r="BQ54" s="53"/>
      <c r="BR54" s="53"/>
      <c r="BS54" s="53"/>
      <c r="BT54" s="53"/>
      <c r="BU54" s="53"/>
      <c r="BV54" s="53"/>
      <c r="BW54" s="53"/>
      <c r="BX54" s="53"/>
      <c r="BY54" s="53"/>
      <c r="BZ54" s="5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2"/>
      <c r="BM55" s="53"/>
      <c r="BN55" s="53"/>
      <c r="BO55" s="53"/>
      <c r="BP55" s="53"/>
      <c r="BQ55" s="53"/>
      <c r="BR55" s="53"/>
      <c r="BS55" s="53"/>
      <c r="BT55" s="53"/>
      <c r="BU55" s="53"/>
      <c r="BV55" s="53"/>
      <c r="BW55" s="53"/>
      <c r="BX55" s="53"/>
      <c r="BY55" s="53"/>
      <c r="BZ55" s="5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2"/>
      <c r="BM56" s="53"/>
      <c r="BN56" s="53"/>
      <c r="BO56" s="53"/>
      <c r="BP56" s="53"/>
      <c r="BQ56" s="53"/>
      <c r="BR56" s="53"/>
      <c r="BS56" s="53"/>
      <c r="BT56" s="53"/>
      <c r="BU56" s="53"/>
      <c r="BV56" s="53"/>
      <c r="BW56" s="53"/>
      <c r="BX56" s="53"/>
      <c r="BY56" s="53"/>
      <c r="BZ56" s="5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2"/>
      <c r="BM57" s="53"/>
      <c r="BN57" s="53"/>
      <c r="BO57" s="53"/>
      <c r="BP57" s="53"/>
      <c r="BQ57" s="53"/>
      <c r="BR57" s="53"/>
      <c r="BS57" s="53"/>
      <c r="BT57" s="53"/>
      <c r="BU57" s="53"/>
      <c r="BV57" s="53"/>
      <c r="BW57" s="53"/>
      <c r="BX57" s="53"/>
      <c r="BY57" s="53"/>
      <c r="BZ57" s="5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2"/>
      <c r="BM58" s="53"/>
      <c r="BN58" s="53"/>
      <c r="BO58" s="53"/>
      <c r="BP58" s="53"/>
      <c r="BQ58" s="53"/>
      <c r="BR58" s="53"/>
      <c r="BS58" s="53"/>
      <c r="BT58" s="53"/>
      <c r="BU58" s="53"/>
      <c r="BV58" s="53"/>
      <c r="BW58" s="53"/>
      <c r="BX58" s="53"/>
      <c r="BY58" s="53"/>
      <c r="BZ58" s="5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2"/>
      <c r="BM59" s="53"/>
      <c r="BN59" s="53"/>
      <c r="BO59" s="53"/>
      <c r="BP59" s="53"/>
      <c r="BQ59" s="53"/>
      <c r="BR59" s="53"/>
      <c r="BS59" s="53"/>
      <c r="BT59" s="53"/>
      <c r="BU59" s="53"/>
      <c r="BV59" s="53"/>
      <c r="BW59" s="53"/>
      <c r="BX59" s="53"/>
      <c r="BY59" s="53"/>
      <c r="BZ59" s="54"/>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52"/>
      <c r="BM60" s="53"/>
      <c r="BN60" s="53"/>
      <c r="BO60" s="53"/>
      <c r="BP60" s="53"/>
      <c r="BQ60" s="53"/>
      <c r="BR60" s="53"/>
      <c r="BS60" s="53"/>
      <c r="BT60" s="53"/>
      <c r="BU60" s="53"/>
      <c r="BV60" s="53"/>
      <c r="BW60" s="53"/>
      <c r="BX60" s="53"/>
      <c r="BY60" s="53"/>
      <c r="BZ60" s="54"/>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52"/>
      <c r="BM61" s="53"/>
      <c r="BN61" s="53"/>
      <c r="BO61" s="53"/>
      <c r="BP61" s="53"/>
      <c r="BQ61" s="53"/>
      <c r="BR61" s="53"/>
      <c r="BS61" s="53"/>
      <c r="BT61" s="53"/>
      <c r="BU61" s="53"/>
      <c r="BV61" s="53"/>
      <c r="BW61" s="53"/>
      <c r="BX61" s="53"/>
      <c r="BY61" s="53"/>
      <c r="BZ61" s="5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2"/>
      <c r="BM62" s="53"/>
      <c r="BN62" s="53"/>
      <c r="BO62" s="53"/>
      <c r="BP62" s="53"/>
      <c r="BQ62" s="53"/>
      <c r="BR62" s="53"/>
      <c r="BS62" s="53"/>
      <c r="BT62" s="53"/>
      <c r="BU62" s="53"/>
      <c r="BV62" s="53"/>
      <c r="BW62" s="53"/>
      <c r="BX62" s="53"/>
      <c r="BY62" s="53"/>
      <c r="BZ62" s="5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5"/>
      <c r="BM63" s="56"/>
      <c r="BN63" s="56"/>
      <c r="BO63" s="56"/>
      <c r="BP63" s="56"/>
      <c r="BQ63" s="56"/>
      <c r="BR63" s="56"/>
      <c r="BS63" s="56"/>
      <c r="BT63" s="56"/>
      <c r="BU63" s="56"/>
      <c r="BV63" s="56"/>
      <c r="BW63" s="56"/>
      <c r="BX63" s="56"/>
      <c r="BY63" s="56"/>
      <c r="BZ63" s="5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2" t="s">
        <v>114</v>
      </c>
      <c r="BM66" s="53"/>
      <c r="BN66" s="53"/>
      <c r="BO66" s="53"/>
      <c r="BP66" s="53"/>
      <c r="BQ66" s="53"/>
      <c r="BR66" s="53"/>
      <c r="BS66" s="53"/>
      <c r="BT66" s="53"/>
      <c r="BU66" s="53"/>
      <c r="BV66" s="53"/>
      <c r="BW66" s="53"/>
      <c r="BX66" s="53"/>
      <c r="BY66" s="53"/>
      <c r="BZ66" s="5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2"/>
      <c r="BM67" s="53"/>
      <c r="BN67" s="53"/>
      <c r="BO67" s="53"/>
      <c r="BP67" s="53"/>
      <c r="BQ67" s="53"/>
      <c r="BR67" s="53"/>
      <c r="BS67" s="53"/>
      <c r="BT67" s="53"/>
      <c r="BU67" s="53"/>
      <c r="BV67" s="53"/>
      <c r="BW67" s="53"/>
      <c r="BX67" s="53"/>
      <c r="BY67" s="53"/>
      <c r="BZ67" s="5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2"/>
      <c r="BM68" s="53"/>
      <c r="BN68" s="53"/>
      <c r="BO68" s="53"/>
      <c r="BP68" s="53"/>
      <c r="BQ68" s="53"/>
      <c r="BR68" s="53"/>
      <c r="BS68" s="53"/>
      <c r="BT68" s="53"/>
      <c r="BU68" s="53"/>
      <c r="BV68" s="53"/>
      <c r="BW68" s="53"/>
      <c r="BX68" s="53"/>
      <c r="BY68" s="53"/>
      <c r="BZ68" s="5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2"/>
      <c r="BM69" s="53"/>
      <c r="BN69" s="53"/>
      <c r="BO69" s="53"/>
      <c r="BP69" s="53"/>
      <c r="BQ69" s="53"/>
      <c r="BR69" s="53"/>
      <c r="BS69" s="53"/>
      <c r="BT69" s="53"/>
      <c r="BU69" s="53"/>
      <c r="BV69" s="53"/>
      <c r="BW69" s="53"/>
      <c r="BX69" s="53"/>
      <c r="BY69" s="53"/>
      <c r="BZ69" s="5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2"/>
      <c r="BM70" s="53"/>
      <c r="BN70" s="53"/>
      <c r="BO70" s="53"/>
      <c r="BP70" s="53"/>
      <c r="BQ70" s="53"/>
      <c r="BR70" s="53"/>
      <c r="BS70" s="53"/>
      <c r="BT70" s="53"/>
      <c r="BU70" s="53"/>
      <c r="BV70" s="53"/>
      <c r="BW70" s="53"/>
      <c r="BX70" s="53"/>
      <c r="BY70" s="53"/>
      <c r="BZ70" s="5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2"/>
      <c r="BM71" s="53"/>
      <c r="BN71" s="53"/>
      <c r="BO71" s="53"/>
      <c r="BP71" s="53"/>
      <c r="BQ71" s="53"/>
      <c r="BR71" s="53"/>
      <c r="BS71" s="53"/>
      <c r="BT71" s="53"/>
      <c r="BU71" s="53"/>
      <c r="BV71" s="53"/>
      <c r="BW71" s="53"/>
      <c r="BX71" s="53"/>
      <c r="BY71" s="53"/>
      <c r="BZ71" s="5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2"/>
      <c r="BM72" s="53"/>
      <c r="BN72" s="53"/>
      <c r="BO72" s="53"/>
      <c r="BP72" s="53"/>
      <c r="BQ72" s="53"/>
      <c r="BR72" s="53"/>
      <c r="BS72" s="53"/>
      <c r="BT72" s="53"/>
      <c r="BU72" s="53"/>
      <c r="BV72" s="53"/>
      <c r="BW72" s="53"/>
      <c r="BX72" s="53"/>
      <c r="BY72" s="53"/>
      <c r="BZ72" s="5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2"/>
      <c r="BM73" s="53"/>
      <c r="BN73" s="53"/>
      <c r="BO73" s="53"/>
      <c r="BP73" s="53"/>
      <c r="BQ73" s="53"/>
      <c r="BR73" s="53"/>
      <c r="BS73" s="53"/>
      <c r="BT73" s="53"/>
      <c r="BU73" s="53"/>
      <c r="BV73" s="53"/>
      <c r="BW73" s="53"/>
      <c r="BX73" s="53"/>
      <c r="BY73" s="53"/>
      <c r="BZ73" s="5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2"/>
      <c r="BM74" s="53"/>
      <c r="BN74" s="53"/>
      <c r="BO74" s="53"/>
      <c r="BP74" s="53"/>
      <c r="BQ74" s="53"/>
      <c r="BR74" s="53"/>
      <c r="BS74" s="53"/>
      <c r="BT74" s="53"/>
      <c r="BU74" s="53"/>
      <c r="BV74" s="53"/>
      <c r="BW74" s="53"/>
      <c r="BX74" s="53"/>
      <c r="BY74" s="53"/>
      <c r="BZ74" s="5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2"/>
      <c r="BM75" s="53"/>
      <c r="BN75" s="53"/>
      <c r="BO75" s="53"/>
      <c r="BP75" s="53"/>
      <c r="BQ75" s="53"/>
      <c r="BR75" s="53"/>
      <c r="BS75" s="53"/>
      <c r="BT75" s="53"/>
      <c r="BU75" s="53"/>
      <c r="BV75" s="53"/>
      <c r="BW75" s="53"/>
      <c r="BX75" s="53"/>
      <c r="BY75" s="53"/>
      <c r="BZ75" s="5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2"/>
      <c r="BM76" s="53"/>
      <c r="BN76" s="53"/>
      <c r="BO76" s="53"/>
      <c r="BP76" s="53"/>
      <c r="BQ76" s="53"/>
      <c r="BR76" s="53"/>
      <c r="BS76" s="53"/>
      <c r="BT76" s="53"/>
      <c r="BU76" s="53"/>
      <c r="BV76" s="53"/>
      <c r="BW76" s="53"/>
      <c r="BX76" s="53"/>
      <c r="BY76" s="53"/>
      <c r="BZ76" s="5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2"/>
      <c r="BM77" s="53"/>
      <c r="BN77" s="53"/>
      <c r="BO77" s="53"/>
      <c r="BP77" s="53"/>
      <c r="BQ77" s="53"/>
      <c r="BR77" s="53"/>
      <c r="BS77" s="53"/>
      <c r="BT77" s="53"/>
      <c r="BU77" s="53"/>
      <c r="BV77" s="53"/>
      <c r="BW77" s="53"/>
      <c r="BX77" s="53"/>
      <c r="BY77" s="53"/>
      <c r="BZ77" s="5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2"/>
      <c r="BM78" s="53"/>
      <c r="BN78" s="53"/>
      <c r="BO78" s="53"/>
      <c r="BP78" s="53"/>
      <c r="BQ78" s="53"/>
      <c r="BR78" s="53"/>
      <c r="BS78" s="53"/>
      <c r="BT78" s="53"/>
      <c r="BU78" s="53"/>
      <c r="BV78" s="53"/>
      <c r="BW78" s="53"/>
      <c r="BX78" s="53"/>
      <c r="BY78" s="53"/>
      <c r="BZ78" s="5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2"/>
      <c r="BM79" s="53"/>
      <c r="BN79" s="53"/>
      <c r="BO79" s="53"/>
      <c r="BP79" s="53"/>
      <c r="BQ79" s="53"/>
      <c r="BR79" s="53"/>
      <c r="BS79" s="53"/>
      <c r="BT79" s="53"/>
      <c r="BU79" s="53"/>
      <c r="BV79" s="53"/>
      <c r="BW79" s="53"/>
      <c r="BX79" s="53"/>
      <c r="BY79" s="53"/>
      <c r="BZ79" s="5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2"/>
      <c r="BM80" s="53"/>
      <c r="BN80" s="53"/>
      <c r="BO80" s="53"/>
      <c r="BP80" s="53"/>
      <c r="BQ80" s="53"/>
      <c r="BR80" s="53"/>
      <c r="BS80" s="53"/>
      <c r="BT80" s="53"/>
      <c r="BU80" s="53"/>
      <c r="BV80" s="53"/>
      <c r="BW80" s="53"/>
      <c r="BX80" s="53"/>
      <c r="BY80" s="53"/>
      <c r="BZ80" s="5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2"/>
      <c r="BM81" s="53"/>
      <c r="BN81" s="53"/>
      <c r="BO81" s="53"/>
      <c r="BP81" s="53"/>
      <c r="BQ81" s="53"/>
      <c r="BR81" s="53"/>
      <c r="BS81" s="53"/>
      <c r="BT81" s="53"/>
      <c r="BU81" s="53"/>
      <c r="BV81" s="53"/>
      <c r="BW81" s="53"/>
      <c r="BX81" s="53"/>
      <c r="BY81" s="53"/>
      <c r="BZ81" s="5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BTKy856tvTN83G7Kgf4/QVMpXl9l2LBxP5JZlAxEllcCk6j/U5a/j4AgLPC0NfdUjLJ9PntogZaIlMSkoGjhcA==" saltValue="znwW2ID9cWxBcGcMXsa3q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272213</v>
      </c>
      <c r="D6" s="33">
        <f t="shared" si="3"/>
        <v>46</v>
      </c>
      <c r="E6" s="33">
        <f t="shared" si="3"/>
        <v>18</v>
      </c>
      <c r="F6" s="33">
        <f t="shared" si="3"/>
        <v>0</v>
      </c>
      <c r="G6" s="33">
        <f t="shared" si="3"/>
        <v>0</v>
      </c>
      <c r="H6" s="33" t="str">
        <f t="shared" si="3"/>
        <v>大阪府　柏原市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64.13</v>
      </c>
      <c r="P6" s="34">
        <f t="shared" si="3"/>
        <v>0.38</v>
      </c>
      <c r="Q6" s="34">
        <f t="shared" si="3"/>
        <v>100</v>
      </c>
      <c r="R6" s="34">
        <f t="shared" si="3"/>
        <v>2046</v>
      </c>
      <c r="S6" s="34">
        <f t="shared" si="3"/>
        <v>68874</v>
      </c>
      <c r="T6" s="34">
        <f t="shared" si="3"/>
        <v>25.33</v>
      </c>
      <c r="U6" s="34">
        <f t="shared" si="3"/>
        <v>2719.07</v>
      </c>
      <c r="V6" s="34">
        <f t="shared" si="3"/>
        <v>258</v>
      </c>
      <c r="W6" s="34">
        <f t="shared" si="3"/>
        <v>3.98</v>
      </c>
      <c r="X6" s="34">
        <f t="shared" si="3"/>
        <v>64.819999999999993</v>
      </c>
      <c r="Y6" s="35">
        <f>IF(Y7="",NA(),Y7)</f>
        <v>44.29</v>
      </c>
      <c r="Z6" s="35">
        <f t="shared" ref="Z6:AH6" si="4">IF(Z7="",NA(),Z7)</f>
        <v>61.08</v>
      </c>
      <c r="AA6" s="35">
        <f t="shared" si="4"/>
        <v>57.05</v>
      </c>
      <c r="AB6" s="35">
        <f t="shared" si="4"/>
        <v>70.22</v>
      </c>
      <c r="AC6" s="35">
        <f t="shared" si="4"/>
        <v>70.42</v>
      </c>
      <c r="AD6" s="35">
        <f t="shared" si="4"/>
        <v>89.69</v>
      </c>
      <c r="AE6" s="35">
        <f t="shared" si="4"/>
        <v>85.72</v>
      </c>
      <c r="AF6" s="35">
        <f t="shared" si="4"/>
        <v>93.44</v>
      </c>
      <c r="AG6" s="35">
        <f t="shared" si="4"/>
        <v>90.02</v>
      </c>
      <c r="AH6" s="35">
        <f t="shared" si="4"/>
        <v>93.76</v>
      </c>
      <c r="AI6" s="34" t="str">
        <f>IF(AI7="","",IF(AI7="-","【-】","【"&amp;SUBSTITUTE(TEXT(AI7,"#,##0.00"),"-","△")&amp;"】"))</f>
        <v>【95.06】</v>
      </c>
      <c r="AJ6" s="35">
        <f>IF(AJ7="",NA(),AJ7)</f>
        <v>439.12</v>
      </c>
      <c r="AK6" s="35">
        <f t="shared" ref="AK6:AS6" si="5">IF(AK7="",NA(),AK7)</f>
        <v>457.04</v>
      </c>
      <c r="AL6" s="35">
        <f t="shared" si="5"/>
        <v>622.45000000000005</v>
      </c>
      <c r="AM6" s="35">
        <f t="shared" si="5"/>
        <v>780.96</v>
      </c>
      <c r="AN6" s="35">
        <f t="shared" si="5"/>
        <v>948.81</v>
      </c>
      <c r="AO6" s="35">
        <f t="shared" si="5"/>
        <v>124.89</v>
      </c>
      <c r="AP6" s="35">
        <f t="shared" si="5"/>
        <v>129.72999999999999</v>
      </c>
      <c r="AQ6" s="35">
        <f t="shared" si="5"/>
        <v>123.58</v>
      </c>
      <c r="AR6" s="35">
        <f t="shared" si="5"/>
        <v>221.28</v>
      </c>
      <c r="AS6" s="35">
        <f t="shared" si="5"/>
        <v>173.09</v>
      </c>
      <c r="AT6" s="34" t="str">
        <f>IF(AT7="","",IF(AT7="-","【-】","【"&amp;SUBSTITUTE(TEXT(AT7,"#,##0.00"),"-","△")&amp;"】"))</f>
        <v>【144.21】</v>
      </c>
      <c r="AU6" s="35">
        <f>IF(AU7="",NA(),AU7)</f>
        <v>103.12</v>
      </c>
      <c r="AV6" s="35">
        <f t="shared" ref="AV6:BD6" si="6">IF(AV7="",NA(),AV7)</f>
        <v>106.72</v>
      </c>
      <c r="AW6" s="35">
        <f t="shared" si="6"/>
        <v>116.8</v>
      </c>
      <c r="AX6" s="35">
        <f t="shared" si="6"/>
        <v>114.13</v>
      </c>
      <c r="AY6" s="35">
        <f t="shared" si="6"/>
        <v>123.91</v>
      </c>
      <c r="AZ6" s="35">
        <f t="shared" si="6"/>
        <v>221.76</v>
      </c>
      <c r="BA6" s="35">
        <f t="shared" si="6"/>
        <v>180.07</v>
      </c>
      <c r="BB6" s="35">
        <f t="shared" si="6"/>
        <v>172.39</v>
      </c>
      <c r="BC6" s="35">
        <f t="shared" si="6"/>
        <v>113.42</v>
      </c>
      <c r="BD6" s="35">
        <f t="shared" si="6"/>
        <v>117.39</v>
      </c>
      <c r="BE6" s="34" t="str">
        <f>IF(BE7="","",IF(BE7="-","【-】","【"&amp;SUBSTITUTE(TEXT(BE7,"#,##0.00"),"-","△")&amp;"】"))</f>
        <v>【103.18】</v>
      </c>
      <c r="BF6" s="35">
        <f>IF(BF7="",NA(),BF7)</f>
        <v>3493.01</v>
      </c>
      <c r="BG6" s="35">
        <f t="shared" ref="BG6:BO6" si="7">IF(BG7="",NA(),BG7)</f>
        <v>2583.6999999999998</v>
      </c>
      <c r="BH6" s="35">
        <f t="shared" si="7"/>
        <v>2639.59</v>
      </c>
      <c r="BI6" s="35">
        <f t="shared" si="7"/>
        <v>2769.4</v>
      </c>
      <c r="BJ6" s="35">
        <f t="shared" si="7"/>
        <v>2819.24</v>
      </c>
      <c r="BK6" s="35">
        <f t="shared" si="7"/>
        <v>392.19</v>
      </c>
      <c r="BL6" s="35">
        <f t="shared" si="7"/>
        <v>413.5</v>
      </c>
      <c r="BM6" s="35">
        <f t="shared" si="7"/>
        <v>407.42</v>
      </c>
      <c r="BN6" s="35">
        <f t="shared" si="7"/>
        <v>386.46</v>
      </c>
      <c r="BO6" s="35">
        <f t="shared" si="7"/>
        <v>421.25</v>
      </c>
      <c r="BP6" s="34" t="str">
        <f>IF(BP7="","",IF(BP7="-","【-】","【"&amp;SUBSTITUTE(TEXT(BP7,"#,##0.00"),"-","△")&amp;"】"))</f>
        <v>【307.23】</v>
      </c>
      <c r="BQ6" s="35">
        <f>IF(BQ7="",NA(),BQ7)</f>
        <v>23.14</v>
      </c>
      <c r="BR6" s="35">
        <f t="shared" ref="BR6:BZ6" si="8">IF(BR7="",NA(),BR7)</f>
        <v>31.84</v>
      </c>
      <c r="BS6" s="35">
        <f t="shared" si="8"/>
        <v>30.27</v>
      </c>
      <c r="BT6" s="35">
        <f t="shared" si="8"/>
        <v>35.630000000000003</v>
      </c>
      <c r="BU6" s="35">
        <f t="shared" si="8"/>
        <v>34.33</v>
      </c>
      <c r="BV6" s="35">
        <f t="shared" si="8"/>
        <v>57.03</v>
      </c>
      <c r="BW6" s="35">
        <f t="shared" si="8"/>
        <v>55.84</v>
      </c>
      <c r="BX6" s="35">
        <f t="shared" si="8"/>
        <v>57.08</v>
      </c>
      <c r="BY6" s="35">
        <f t="shared" si="8"/>
        <v>55.85</v>
      </c>
      <c r="BZ6" s="35">
        <f t="shared" si="8"/>
        <v>53.23</v>
      </c>
      <c r="CA6" s="34" t="str">
        <f>IF(CA7="","",IF(CA7="-","【-】","【"&amp;SUBSTITUTE(TEXT(CA7,"#,##0.00"),"-","△")&amp;"】"))</f>
        <v>【59.98】</v>
      </c>
      <c r="CB6" s="35">
        <f>IF(CB7="",NA(),CB7)</f>
        <v>443.39</v>
      </c>
      <c r="CC6" s="35">
        <f t="shared" ref="CC6:CK6" si="9">IF(CC7="",NA(),CC7)</f>
        <v>324.63</v>
      </c>
      <c r="CD6" s="35">
        <f t="shared" si="9"/>
        <v>337.44</v>
      </c>
      <c r="CE6" s="35">
        <f t="shared" si="9"/>
        <v>284.17</v>
      </c>
      <c r="CF6" s="35">
        <f t="shared" si="9"/>
        <v>291.64</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38.03</v>
      </c>
      <c r="CN6" s="35">
        <f t="shared" ref="CN6:CV6" si="10">IF(CN7="",NA(),CN7)</f>
        <v>42.86</v>
      </c>
      <c r="CO6" s="35">
        <f t="shared" si="10"/>
        <v>45.28</v>
      </c>
      <c r="CP6" s="35">
        <f t="shared" si="10"/>
        <v>42.48</v>
      </c>
      <c r="CQ6" s="35">
        <f t="shared" si="10"/>
        <v>42.37</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5">
        <f>IF(DI7="",NA(),DI7)</f>
        <v>3.19</v>
      </c>
      <c r="DJ6" s="35">
        <f t="shared" ref="DJ6:DR6" si="12">IF(DJ7="",NA(),DJ7)</f>
        <v>5.21</v>
      </c>
      <c r="DK6" s="35">
        <f t="shared" si="12"/>
        <v>7.32</v>
      </c>
      <c r="DL6" s="35">
        <f t="shared" si="12"/>
        <v>9.36</v>
      </c>
      <c r="DM6" s="35">
        <f t="shared" si="12"/>
        <v>11.44</v>
      </c>
      <c r="DN6" s="35">
        <f t="shared" si="12"/>
        <v>14.97</v>
      </c>
      <c r="DO6" s="35">
        <f t="shared" si="12"/>
        <v>16.16</v>
      </c>
      <c r="DP6" s="35">
        <f t="shared" si="12"/>
        <v>16.420000000000002</v>
      </c>
      <c r="DQ6" s="35">
        <f t="shared" si="12"/>
        <v>16.41</v>
      </c>
      <c r="DR6" s="35">
        <f t="shared" si="12"/>
        <v>16.63</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272213</v>
      </c>
      <c r="D7" s="37">
        <v>46</v>
      </c>
      <c r="E7" s="37">
        <v>18</v>
      </c>
      <c r="F7" s="37">
        <v>0</v>
      </c>
      <c r="G7" s="37">
        <v>0</v>
      </c>
      <c r="H7" s="37" t="s">
        <v>96</v>
      </c>
      <c r="I7" s="37" t="s">
        <v>97</v>
      </c>
      <c r="J7" s="37" t="s">
        <v>98</v>
      </c>
      <c r="K7" s="37" t="s">
        <v>99</v>
      </c>
      <c r="L7" s="37" t="s">
        <v>100</v>
      </c>
      <c r="M7" s="37" t="s">
        <v>101</v>
      </c>
      <c r="N7" s="38" t="s">
        <v>102</v>
      </c>
      <c r="O7" s="38">
        <v>64.13</v>
      </c>
      <c r="P7" s="38">
        <v>0.38</v>
      </c>
      <c r="Q7" s="38">
        <v>100</v>
      </c>
      <c r="R7" s="38">
        <v>2046</v>
      </c>
      <c r="S7" s="38">
        <v>68874</v>
      </c>
      <c r="T7" s="38">
        <v>25.33</v>
      </c>
      <c r="U7" s="38">
        <v>2719.07</v>
      </c>
      <c r="V7" s="38">
        <v>258</v>
      </c>
      <c r="W7" s="38">
        <v>3.98</v>
      </c>
      <c r="X7" s="38">
        <v>64.819999999999993</v>
      </c>
      <c r="Y7" s="38">
        <v>44.29</v>
      </c>
      <c r="Z7" s="38">
        <v>61.08</v>
      </c>
      <c r="AA7" s="38">
        <v>57.05</v>
      </c>
      <c r="AB7" s="38">
        <v>70.22</v>
      </c>
      <c r="AC7" s="38">
        <v>70.42</v>
      </c>
      <c r="AD7" s="38">
        <v>89.69</v>
      </c>
      <c r="AE7" s="38">
        <v>85.72</v>
      </c>
      <c r="AF7" s="38">
        <v>93.44</v>
      </c>
      <c r="AG7" s="38">
        <v>90.02</v>
      </c>
      <c r="AH7" s="38">
        <v>93.76</v>
      </c>
      <c r="AI7" s="38">
        <v>95.06</v>
      </c>
      <c r="AJ7" s="38">
        <v>439.12</v>
      </c>
      <c r="AK7" s="38">
        <v>457.04</v>
      </c>
      <c r="AL7" s="38">
        <v>622.45000000000005</v>
      </c>
      <c r="AM7" s="38">
        <v>780.96</v>
      </c>
      <c r="AN7" s="38">
        <v>948.81</v>
      </c>
      <c r="AO7" s="38">
        <v>124.89</v>
      </c>
      <c r="AP7" s="38">
        <v>129.72999999999999</v>
      </c>
      <c r="AQ7" s="38">
        <v>123.58</v>
      </c>
      <c r="AR7" s="38">
        <v>221.28</v>
      </c>
      <c r="AS7" s="38">
        <v>173.09</v>
      </c>
      <c r="AT7" s="38">
        <v>144.21</v>
      </c>
      <c r="AU7" s="38">
        <v>103.12</v>
      </c>
      <c r="AV7" s="38">
        <v>106.72</v>
      </c>
      <c r="AW7" s="38">
        <v>116.8</v>
      </c>
      <c r="AX7" s="38">
        <v>114.13</v>
      </c>
      <c r="AY7" s="38">
        <v>123.91</v>
      </c>
      <c r="AZ7" s="38">
        <v>221.76</v>
      </c>
      <c r="BA7" s="38">
        <v>180.07</v>
      </c>
      <c r="BB7" s="38">
        <v>172.39</v>
      </c>
      <c r="BC7" s="38">
        <v>113.42</v>
      </c>
      <c r="BD7" s="38">
        <v>117.39</v>
      </c>
      <c r="BE7" s="38">
        <v>103.18</v>
      </c>
      <c r="BF7" s="38">
        <v>3493.01</v>
      </c>
      <c r="BG7" s="38">
        <v>2583.6999999999998</v>
      </c>
      <c r="BH7" s="38">
        <v>2639.59</v>
      </c>
      <c r="BI7" s="38">
        <v>2769.4</v>
      </c>
      <c r="BJ7" s="38">
        <v>2819.24</v>
      </c>
      <c r="BK7" s="38">
        <v>392.19</v>
      </c>
      <c r="BL7" s="38">
        <v>413.5</v>
      </c>
      <c r="BM7" s="38">
        <v>407.42</v>
      </c>
      <c r="BN7" s="38">
        <v>386.46</v>
      </c>
      <c r="BO7" s="38">
        <v>421.25</v>
      </c>
      <c r="BP7" s="38">
        <v>307.23</v>
      </c>
      <c r="BQ7" s="38">
        <v>23.14</v>
      </c>
      <c r="BR7" s="38">
        <v>31.84</v>
      </c>
      <c r="BS7" s="38">
        <v>30.27</v>
      </c>
      <c r="BT7" s="38">
        <v>35.630000000000003</v>
      </c>
      <c r="BU7" s="38">
        <v>34.33</v>
      </c>
      <c r="BV7" s="38">
        <v>57.03</v>
      </c>
      <c r="BW7" s="38">
        <v>55.84</v>
      </c>
      <c r="BX7" s="38">
        <v>57.08</v>
      </c>
      <c r="BY7" s="38">
        <v>55.85</v>
      </c>
      <c r="BZ7" s="38">
        <v>53.23</v>
      </c>
      <c r="CA7" s="38">
        <v>59.98</v>
      </c>
      <c r="CB7" s="38">
        <v>443.39</v>
      </c>
      <c r="CC7" s="38">
        <v>324.63</v>
      </c>
      <c r="CD7" s="38">
        <v>337.44</v>
      </c>
      <c r="CE7" s="38">
        <v>284.17</v>
      </c>
      <c r="CF7" s="38">
        <v>291.64</v>
      </c>
      <c r="CG7" s="38">
        <v>283.73</v>
      </c>
      <c r="CH7" s="38">
        <v>287.57</v>
      </c>
      <c r="CI7" s="38">
        <v>286.86</v>
      </c>
      <c r="CJ7" s="38">
        <v>287.91000000000003</v>
      </c>
      <c r="CK7" s="38">
        <v>283.3</v>
      </c>
      <c r="CL7" s="38">
        <v>272.98</v>
      </c>
      <c r="CM7" s="38">
        <v>38.03</v>
      </c>
      <c r="CN7" s="38">
        <v>42.86</v>
      </c>
      <c r="CO7" s="38">
        <v>45.28</v>
      </c>
      <c r="CP7" s="38">
        <v>42.48</v>
      </c>
      <c r="CQ7" s="38">
        <v>42.37</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v>3.19</v>
      </c>
      <c r="DJ7" s="38">
        <v>5.21</v>
      </c>
      <c r="DK7" s="38">
        <v>7.32</v>
      </c>
      <c r="DL7" s="38">
        <v>9.36</v>
      </c>
      <c r="DM7" s="38">
        <v>11.44</v>
      </c>
      <c r="DN7" s="38">
        <v>14.97</v>
      </c>
      <c r="DO7" s="38">
        <v>16.16</v>
      </c>
      <c r="DP7" s="38">
        <v>16.420000000000002</v>
      </c>
      <c r="DQ7" s="38">
        <v>16.41</v>
      </c>
      <c r="DR7" s="38">
        <v>16.63</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2021-02-08T01:52:48Z</dcterms:modified>
</cp:coreProperties>
</file>