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共有\公会計\R2\R1以前\(公表用)財務四表\公表\H29\20210317公表をPDFからエクセルに修正したときの公表元データ\"/>
    </mc:Choice>
  </mc:AlternateContent>
  <xr:revisionPtr revIDLastSave="0" documentId="8_{B9CC121B-E64B-4689-97F0-9D89B5565D1A}" xr6:coauthVersionLast="45" xr6:coauthVersionMax="45" xr10:uidLastSave="{00000000-0000-0000-0000-000000000000}"/>
  <bookViews>
    <workbookView xWindow="28680" yWindow="-120" windowWidth="29040" windowHeight="15840" xr2:uid="{0E898C96-710B-4805-B403-09D879C4AB6A}"/>
  </bookViews>
  <sheets>
    <sheet name="全体貸借対照表" sheetId="1" r:id="rId1"/>
    <sheet name="全体行政コスト計算書" sheetId="2" r:id="rId2"/>
    <sheet name="全体純資産変動計算書" sheetId="3" r:id="rId3"/>
    <sheet name="全体資金収支計算書" sheetId="4" r:id="rId4"/>
  </sheets>
  <externalReferences>
    <externalReference r:id="rId5"/>
    <externalReference r:id="rId6"/>
  </externalReferences>
  <definedNames>
    <definedName name="CSV">#REF!</definedName>
    <definedName name="CSVDATA">#REF!</definedName>
    <definedName name="DAN_KAIK_END">#REF!</definedName>
    <definedName name="DAN_KAIK_START">#REF!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全体貸借対照表!$C$1:$AB$65</definedName>
    <definedName name="Start1">#REF!</definedName>
    <definedName name="カテゴリ一覧">[2]カテゴリ!$M$6:$M$16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[2]論理データ型!$A$3:$A$41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3" i="3" l="1"/>
  <c r="U21" i="3"/>
  <c r="U20" i="3"/>
  <c r="U19" i="3"/>
  <c r="W14" i="3"/>
  <c r="V14" i="3"/>
  <c r="V22" i="3" s="1"/>
  <c r="U12" i="3"/>
  <c r="U11" i="3"/>
  <c r="W10" i="3"/>
  <c r="U10" i="3" s="1"/>
  <c r="Q10" i="3"/>
  <c r="Q13" i="3" s="1"/>
  <c r="Q22" i="3" s="1"/>
  <c r="Q23" i="3" s="1"/>
  <c r="U9" i="3"/>
  <c r="U8" i="3"/>
  <c r="AE62" i="1"/>
  <c r="AD56" i="1"/>
  <c r="AD52" i="1" s="1"/>
  <c r="AD47" i="1"/>
  <c r="AD40" i="1"/>
  <c r="AD39" i="1" s="1"/>
  <c r="AD36" i="1"/>
  <c r="AD25" i="1"/>
  <c r="AE13" i="1"/>
  <c r="AD9" i="1"/>
  <c r="AD8" i="1" s="1"/>
  <c r="AD7" i="1" s="1"/>
  <c r="AD63" i="1" s="1"/>
  <c r="AE7" i="1"/>
  <c r="AE22" i="1" s="1"/>
  <c r="AE63" i="1" s="1"/>
  <c r="W13" i="3" l="1"/>
  <c r="U13" i="3" l="1"/>
  <c r="W22" i="3"/>
  <c r="U22" i="3" s="1"/>
</calcChain>
</file>

<file path=xl/sharedStrings.xml><?xml version="1.0" encoding="utf-8"?>
<sst xmlns="http://schemas.openxmlformats.org/spreadsheetml/2006/main" count="493" uniqueCount="344">
  <si>
    <t>全体貸借対照表</t>
  </si>
  <si>
    <t>（平成３０年３月３１日現在）</t>
  </si>
  <si>
    <t>（単位：円）</t>
  </si>
  <si>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</si>
  <si>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</si>
  <si>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</si>
  <si>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</si>
  <si>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</si>
  <si>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</si>
  <si>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</si>
  <si>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</si>
  <si>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</si>
  <si>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</si>
  <si>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1030000</t>
  </si>
  <si>
    <t>1600000</t>
  </si>
  <si>
    <t>有形固定資産</t>
  </si>
  <si>
    <t>地方債等</t>
    <phoneticPr fontId="10"/>
  </si>
  <si>
    <t>1040000</t>
  </si>
  <si>
    <t>1610000</t>
  </si>
  <si>
    <t>事業用資産</t>
  </si>
  <si>
    <t>長期未払金</t>
  </si>
  <si>
    <t>-</t>
    <phoneticPr fontId="10"/>
  </si>
  <si>
    <t>-</t>
  </si>
  <si>
    <t>1050000</t>
  </si>
  <si>
    <t>1620000</t>
  </si>
  <si>
    <t>土地</t>
  </si>
  <si>
    <t>退職手当引当金</t>
  </si>
  <si>
    <t>1060000</t>
  </si>
  <si>
    <t>1630000</t>
  </si>
  <si>
    <t>立木竹</t>
  </si>
  <si>
    <t>損失補償等引当金</t>
  </si>
  <si>
    <t>1070000</t>
  </si>
  <si>
    <t>1640000</t>
  </si>
  <si>
    <t>建物</t>
  </si>
  <si>
    <t>その他</t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</si>
  <si>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</si>
  <si>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</si>
  <si>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</si>
  <si>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</si>
  <si>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</si>
  <si>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</si>
  <si>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</si>
  <si>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1年内償還予定地方債等</t>
    <phoneticPr fontId="10"/>
  </si>
  <si>
    <t>1100000</t>
  </si>
  <si>
    <t>1670000</t>
  </si>
  <si>
    <t>工作物減価償却累計額</t>
  </si>
  <si>
    <t>未払金</t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</si>
  <si>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</si>
  <si>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</si>
  <si>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</si>
  <si>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</si>
  <si>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</si>
  <si>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</si>
  <si>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</si>
  <si>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</si>
  <si>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</si>
  <si>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</si>
  <si>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</si>
  <si>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</si>
  <si>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</si>
  <si>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</si>
  <si>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</si>
  <si>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</si>
  <si>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</si>
  <si>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</si>
  <si>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</si>
  <si>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</si>
  <si>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</si>
  <si>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</si>
  <si>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</si>
  <si>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</si>
  <si>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</si>
  <si>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負債合計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</si>
  <si>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</si>
  <si>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</si>
  <si>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</si>
  <si>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</si>
  <si>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</si>
  <si>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</si>
  <si>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</si>
  <si>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</si>
  <si>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</si>
  <si>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</si>
  <si>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</si>
  <si>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</si>
  <si>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</si>
  <si>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</si>
  <si>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</si>
  <si>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</si>
  <si>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</si>
  <si>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</si>
  <si>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</si>
  <si>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</si>
  <si>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</si>
  <si>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</si>
  <si>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</si>
  <si>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</si>
  <si>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</si>
  <si>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</si>
  <si>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</si>
  <si>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</si>
  <si>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</si>
  <si>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</si>
  <si>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</si>
  <si>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</si>
  <si>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</si>
  <si>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</si>
  <si>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</si>
  <si>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</si>
  <si>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</si>
  <si>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</si>
  <si>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</si>
  <si>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</si>
  <si>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</si>
  <si>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</si>
  <si>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</si>
  <si>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</si>
  <si>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</si>
  <si>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</si>
  <si>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</si>
  <si>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</si>
  <si>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</si>
  <si>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</si>
  <si>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</si>
  <si>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</si>
  <si>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</si>
  <si>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</si>
  <si>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</si>
  <si>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</si>
  <si>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</si>
  <si>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</si>
  <si>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</si>
  <si>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</si>
  <si>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</si>
  <si>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</si>
  <si>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</si>
  <si>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</si>
  <si>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</si>
  <si>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</si>
  <si>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</si>
  <si>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繰延資産</t>
  </si>
  <si>
    <t>純資産合計</t>
  </si>
  <si>
    <t>1010000</t>
  </si>
  <si>
    <t>1570000</t>
  </si>
  <si>
    <t>資産合計</t>
  </si>
  <si>
    <t>負債及び純資産合計</t>
  </si>
  <si>
    <t>※ 下位項目との金額差は、単位未満の四捨五入によるものです。</t>
  </si>
  <si>
    <t>全体行政コスト計算書</t>
  </si>
  <si>
    <t>自　平成２９年４月１日　</t>
    <phoneticPr fontId="12"/>
  </si>
  <si>
    <t>至　平成３０年３月３１日</t>
    <phoneticPr fontId="12"/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</si>
  <si>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</si>
  <si>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</si>
  <si>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</si>
  <si>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</si>
  <si>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</si>
  <si>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</si>
  <si>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</si>
  <si>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</si>
  <si>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</si>
  <si>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</si>
  <si>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</si>
  <si>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</si>
  <si>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</si>
  <si>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</si>
  <si>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</si>
  <si>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</si>
  <si>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</si>
  <si>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</si>
  <si>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</si>
  <si>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</si>
  <si>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</si>
  <si>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</si>
  <si>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</si>
  <si>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</si>
  <si>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</si>
  <si>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</si>
  <si>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</si>
  <si>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</si>
  <si>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</si>
  <si>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</si>
  <si>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</si>
  <si>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</si>
  <si>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</si>
  <si>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</si>
  <si>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</si>
  <si>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</si>
  <si>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</si>
  <si>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</si>
  <si>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</si>
  <si>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</si>
  <si>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</si>
  <si>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</si>
  <si>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</si>
  <si>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</si>
  <si>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</si>
  <si>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</si>
  <si>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</si>
  <si>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</si>
  <si>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</si>
  <si>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</si>
  <si>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</si>
  <si>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</si>
  <si>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</si>
  <si>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-</t>
    <phoneticPr fontId="12"/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</si>
  <si>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</si>
  <si>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</si>
  <si>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</si>
  <si>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</si>
  <si>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</si>
  <si>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</si>
  <si>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</si>
  <si>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</si>
  <si>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</si>
  <si>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</si>
  <si>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>全体純資産変動計算書</t>
  </si>
  <si>
    <t>合計</t>
  </si>
  <si>
    <t>固定資産
等形成分</t>
  </si>
  <si>
    <t>余剰分
（不足分）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</si>
  <si>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</si>
  <si>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</si>
  <si>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</si>
  <si>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</si>
  <si>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</si>
  <si>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</si>
  <si>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</si>
  <si>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</si>
  <si>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</si>
  <si>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</si>
  <si>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</si>
  <si>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</si>
  <si>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</si>
  <si>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</si>
  <si>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固定資産等の変動（内部変動）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</si>
  <si>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</si>
  <si>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</si>
  <si>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</si>
  <si>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</si>
  <si>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</si>
  <si>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</si>
  <si>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</si>
  <si>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</si>
  <si>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</si>
  <si>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</si>
  <si>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</si>
  <si>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</si>
  <si>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</si>
  <si>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</si>
  <si>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</si>
  <si>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</si>
  <si>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</si>
  <si>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全体資金収支計算書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</si>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</sst>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&quot;△ &quot;0"/>
    <numFmt numFmtId="177" formatCode="#,##0;&quot;△ &quot;#,##0"/>
    <numFmt numFmtId="178" formatCode="#,##0_ "/>
    <numFmt numFmtId="179" formatCode="#,##0;[Red]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4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287">
    <xf numFmtId="0" fontId="0" fillId="0" borderId="0" xfId="0">
      <alignment vertical="center"/>
    </xf>
    <xf numFmtId="49" fontId="2" fillId="2" borderId="0" xfId="2" applyNumberFormat="1" applyFont="1" applyFill="1" applyAlignment="1">
      <alignment vertical="center"/>
    </xf>
    <xf numFmtId="0" fontId="2" fillId="2" borderId="0" xfId="3" applyFont="1" applyFill="1">
      <alignment vertical="center"/>
    </xf>
    <xf numFmtId="0" fontId="2" fillId="2" borderId="0" xfId="2" applyFont="1" applyFill="1" applyAlignment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2" fillId="0" borderId="0" xfId="4" applyNumberFormat="1" applyFont="1" applyAlignment="1">
      <alignment vertical="center"/>
    </xf>
    <xf numFmtId="0" fontId="5" fillId="0" borderId="0" xfId="4" applyFont="1"/>
    <xf numFmtId="0" fontId="6" fillId="0" borderId="0" xfId="4" applyFont="1" applyAlignment="1">
      <alignment horizontal="center"/>
    </xf>
    <xf numFmtId="0" fontId="2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49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Alignment="1">
      <alignment vertical="center"/>
    </xf>
    <xf numFmtId="0" fontId="1" fillId="0" borderId="0" xfId="4" applyAlignment="1">
      <alignment horizontal="right" vertical="center"/>
    </xf>
    <xf numFmtId="49" fontId="2" fillId="0" borderId="0" xfId="4" applyNumberFormat="1" applyFont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1" fillId="0" borderId="1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2" xfId="4" applyBorder="1" applyAlignment="1">
      <alignment vertical="center"/>
    </xf>
    <xf numFmtId="0" fontId="1" fillId="0" borderId="3" xfId="4" applyBorder="1" applyAlignment="1">
      <alignment horizontal="center" vertical="center"/>
    </xf>
    <xf numFmtId="0" fontId="1" fillId="0" borderId="4" xfId="4" applyBorder="1" applyAlignment="1">
      <alignment horizontal="center" vertical="center"/>
    </xf>
    <xf numFmtId="0" fontId="1" fillId="0" borderId="5" xfId="4" applyBorder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>
      <alignment vertical="center"/>
    </xf>
    <xf numFmtId="0" fontId="1" fillId="0" borderId="6" xfId="4" applyBorder="1" applyAlignment="1">
      <alignment horizontal="right" vertical="center"/>
    </xf>
    <xf numFmtId="176" fontId="9" fillId="0" borderId="7" xfId="4" applyNumberFormat="1" applyFont="1" applyBorder="1" applyAlignment="1">
      <alignment horizontal="center" vertical="center"/>
    </xf>
    <xf numFmtId="177" fontId="9" fillId="0" borderId="7" xfId="4" applyNumberFormat="1" applyFont="1" applyBorder="1" applyAlignment="1">
      <alignment horizontal="center" vertical="center"/>
    </xf>
    <xf numFmtId="177" fontId="2" fillId="0" borderId="0" xfId="4" applyNumberFormat="1" applyFont="1" applyAlignment="1">
      <alignment vertical="center"/>
    </xf>
    <xf numFmtId="38" fontId="1" fillId="0" borderId="5" xfId="5" applyFont="1" applyFill="1" applyBorder="1" applyAlignment="1">
      <alignment vertical="center"/>
    </xf>
    <xf numFmtId="177" fontId="1" fillId="2" borderId="6" xfId="4" applyNumberFormat="1" applyFill="1" applyBorder="1" applyAlignment="1">
      <alignment horizontal="right" vertical="center"/>
    </xf>
    <xf numFmtId="176" fontId="9" fillId="2" borderId="7" xfId="4" applyNumberFormat="1" applyFont="1" applyFill="1" applyBorder="1" applyAlignment="1">
      <alignment horizontal="center" vertical="center"/>
    </xf>
    <xf numFmtId="177" fontId="9" fillId="2" borderId="7" xfId="4" applyNumberFormat="1" applyFont="1" applyFill="1" applyBorder="1" applyAlignment="1">
      <alignment horizontal="center" vertical="center"/>
    </xf>
    <xf numFmtId="38" fontId="11" fillId="0" borderId="0" xfId="5" applyFont="1" applyFill="1" applyBorder="1" applyAlignment="1">
      <alignment vertical="center"/>
    </xf>
    <xf numFmtId="0" fontId="11" fillId="0" borderId="0" xfId="4" applyFont="1" applyAlignment="1">
      <alignment vertical="center"/>
    </xf>
    <xf numFmtId="38" fontId="1" fillId="0" borderId="8" xfId="5" applyFont="1" applyFill="1" applyBorder="1" applyAlignment="1">
      <alignment horizontal="center" vertical="center"/>
    </xf>
    <xf numFmtId="38" fontId="1" fillId="0" borderId="9" xfId="5" applyFont="1" applyFill="1" applyBorder="1" applyAlignment="1">
      <alignment horizontal="center" vertical="center"/>
    </xf>
    <xf numFmtId="177" fontId="1" fillId="2" borderId="10" xfId="4" applyNumberFormat="1" applyFill="1" applyBorder="1" applyAlignment="1">
      <alignment horizontal="right" vertical="center"/>
    </xf>
    <xf numFmtId="177" fontId="9" fillId="2" borderId="11" xfId="4" applyNumberFormat="1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2" borderId="6" xfId="4" applyFill="1" applyBorder="1" applyAlignment="1">
      <alignment horizontal="right" vertical="center"/>
    </xf>
    <xf numFmtId="177" fontId="9" fillId="2" borderId="7" xfId="4" applyNumberFormat="1" applyFont="1" applyFill="1" applyBorder="1" applyAlignment="1">
      <alignment horizontal="right" vertical="center"/>
    </xf>
    <xf numFmtId="38" fontId="1" fillId="0" borderId="5" xfId="5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0" borderId="12" xfId="4" applyBorder="1" applyAlignment="1">
      <alignment vertical="center"/>
    </xf>
    <xf numFmtId="177" fontId="9" fillId="0" borderId="7" xfId="4" applyNumberFormat="1" applyFont="1" applyBorder="1" applyAlignment="1">
      <alignment horizontal="right" vertical="center"/>
    </xf>
    <xf numFmtId="0" fontId="1" fillId="0" borderId="13" xfId="4" applyBorder="1" applyAlignment="1">
      <alignment horizontal="center" vertical="center"/>
    </xf>
    <xf numFmtId="0" fontId="1" fillId="0" borderId="14" xfId="4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177" fontId="1" fillId="2" borderId="16" xfId="4" applyNumberFormat="1" applyFill="1" applyBorder="1" applyAlignment="1">
      <alignment horizontal="right" vertical="center"/>
    </xf>
    <xf numFmtId="177" fontId="9" fillId="2" borderId="17" xfId="4" applyNumberFormat="1" applyFont="1" applyFill="1" applyBorder="1" applyAlignment="1">
      <alignment horizontal="center" vertical="center"/>
    </xf>
    <xf numFmtId="38" fontId="1" fillId="0" borderId="1" xfId="5" applyFont="1" applyFill="1" applyBorder="1" applyAlignment="1">
      <alignment horizontal="center" vertical="center"/>
    </xf>
    <xf numFmtId="38" fontId="1" fillId="0" borderId="2" xfId="5" applyFont="1" applyFill="1" applyBorder="1" applyAlignment="1">
      <alignment horizontal="center" vertical="center"/>
    </xf>
    <xf numFmtId="38" fontId="1" fillId="0" borderId="18" xfId="5" applyFont="1" applyFill="1" applyBorder="1" applyAlignment="1">
      <alignment horizontal="center" vertical="center"/>
    </xf>
    <xf numFmtId="177" fontId="1" fillId="2" borderId="3" xfId="4" applyNumberFormat="1" applyFill="1" applyBorder="1" applyAlignment="1">
      <alignment horizontal="right" vertical="center"/>
    </xf>
    <xf numFmtId="176" fontId="9" fillId="2" borderId="4" xfId="4" applyNumberFormat="1" applyFont="1" applyFill="1" applyBorder="1" applyAlignment="1">
      <alignment horizontal="center" vertical="center"/>
    </xf>
    <xf numFmtId="0" fontId="1" fillId="0" borderId="18" xfId="4" applyBorder="1" applyAlignment="1">
      <alignment horizontal="center" vertical="center"/>
    </xf>
    <xf numFmtId="177" fontId="9" fillId="2" borderId="4" xfId="4" applyNumberFormat="1" applyFont="1" applyFill="1" applyBorder="1" applyAlignment="1">
      <alignment horizontal="center" vertical="center"/>
    </xf>
    <xf numFmtId="0" fontId="2" fillId="0" borderId="0" xfId="4" applyFont="1" applyAlignment="1">
      <alignment horizontal="left" vertical="center"/>
    </xf>
    <xf numFmtId="0" fontId="1" fillId="2" borderId="0" xfId="3" applyFont="1" applyFill="1">
      <alignment vertical="center"/>
    </xf>
    <xf numFmtId="49" fontId="1" fillId="2" borderId="0" xfId="0" applyNumberFormat="1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13" fillId="2" borderId="0" xfId="0" applyFont="1" applyFill="1" applyAlignment="1"/>
    <xf numFmtId="0" fontId="7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38" fontId="1" fillId="2" borderId="5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177" fontId="1" fillId="2" borderId="6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177" fontId="1" fillId="2" borderId="0" xfId="0" applyNumberFormat="1" applyFont="1" applyFill="1">
      <alignment vertical="center"/>
    </xf>
    <xf numFmtId="178" fontId="9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38" fontId="1" fillId="2" borderId="8" xfId="1" applyFont="1" applyFill="1" applyBorder="1" applyAlignment="1">
      <alignment vertical="center"/>
    </xf>
    <xf numFmtId="38" fontId="1" fillId="2" borderId="9" xfId="1" applyFont="1" applyFill="1" applyBorder="1" applyAlignment="1">
      <alignment vertical="center"/>
    </xf>
    <xf numFmtId="0" fontId="1" fillId="2" borderId="9" xfId="0" applyFont="1" applyFill="1" applyBorder="1">
      <alignment vertical="center"/>
    </xf>
    <xf numFmtId="177" fontId="1" fillId="2" borderId="10" xfId="0" applyNumberFormat="1" applyFont="1" applyFill="1" applyBorder="1" applyAlignment="1">
      <alignment horizontal="right" vertical="center"/>
    </xf>
    <xf numFmtId="37" fontId="9" fillId="2" borderId="11" xfId="0" applyNumberFormat="1" applyFont="1" applyFill="1" applyBorder="1" applyAlignment="1">
      <alignment horizontal="center" vertical="center"/>
    </xf>
    <xf numFmtId="38" fontId="1" fillId="2" borderId="1" xfId="1" applyFont="1" applyFill="1" applyBorder="1" applyAlignment="1">
      <alignment vertical="center"/>
    </xf>
    <xf numFmtId="38" fontId="1" fillId="2" borderId="2" xfId="1" applyFont="1" applyFill="1" applyBorder="1" applyAlignment="1">
      <alignment vertical="center"/>
    </xf>
    <xf numFmtId="0" fontId="14" fillId="2" borderId="2" xfId="0" applyFont="1" applyFill="1" applyBorder="1">
      <alignment vertical="center"/>
    </xf>
    <xf numFmtId="177" fontId="1" fillId="2" borderId="3" xfId="0" applyNumberFormat="1" applyFont="1" applyFill="1" applyBorder="1" applyAlignment="1">
      <alignment horizontal="right" vertical="center"/>
    </xf>
    <xf numFmtId="178" fontId="9" fillId="2" borderId="4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38" fontId="8" fillId="2" borderId="19" xfId="1" applyFont="1" applyFill="1" applyBorder="1" applyAlignment="1">
      <alignment vertical="center"/>
    </xf>
    <xf numFmtId="38" fontId="15" fillId="2" borderId="19" xfId="1" applyFont="1" applyFill="1" applyBorder="1" applyAlignment="1">
      <alignment vertical="center"/>
    </xf>
    <xf numFmtId="0" fontId="16" fillId="2" borderId="19" xfId="0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38" fontId="15" fillId="2" borderId="0" xfId="1" applyFont="1" applyFill="1" applyBorder="1" applyAlignment="1">
      <alignment vertical="center"/>
    </xf>
    <xf numFmtId="0" fontId="16" fillId="2" borderId="0" xfId="0" applyFont="1" applyFill="1">
      <alignment vertical="center"/>
    </xf>
    <xf numFmtId="49" fontId="2" fillId="0" borderId="0" xfId="7" applyNumberFormat="1" applyFont="1" applyAlignment="1">
      <alignment vertical="center"/>
    </xf>
    <xf numFmtId="0" fontId="13" fillId="0" borderId="0" xfId="7" applyFont="1"/>
    <xf numFmtId="0" fontId="6" fillId="0" borderId="0" xfId="7" applyFont="1" applyAlignment="1">
      <alignment horizontal="center"/>
    </xf>
    <xf numFmtId="0" fontId="2" fillId="0" borderId="0" xfId="7" applyFont="1" applyAlignment="1">
      <alignment vertical="center"/>
    </xf>
    <xf numFmtId="0" fontId="13" fillId="0" borderId="0" xfId="7" applyFont="1" applyAlignment="1">
      <alignment horizontal="center"/>
    </xf>
    <xf numFmtId="0" fontId="7" fillId="0" borderId="0" xfId="7" applyFont="1" applyAlignment="1">
      <alignment horizontal="center"/>
    </xf>
    <xf numFmtId="0" fontId="1" fillId="0" borderId="0" xfId="7" applyAlignment="1">
      <alignment horizontal="center"/>
    </xf>
    <xf numFmtId="0" fontId="1" fillId="0" borderId="0" xfId="7"/>
    <xf numFmtId="0" fontId="1" fillId="0" borderId="0" xfId="7" applyAlignment="1">
      <alignment horizontal="right"/>
    </xf>
    <xf numFmtId="0" fontId="1" fillId="0" borderId="0" xfId="7" applyAlignment="1">
      <alignment horizontal="right" vertical="center"/>
    </xf>
    <xf numFmtId="0" fontId="1" fillId="0" borderId="0" xfId="7" applyAlignment="1">
      <alignment vertical="center"/>
    </xf>
    <xf numFmtId="0" fontId="1" fillId="0" borderId="20" xfId="7" applyBorder="1" applyAlignment="1">
      <alignment horizontal="center" vertical="center"/>
    </xf>
    <xf numFmtId="0" fontId="1" fillId="0" borderId="19" xfId="7" applyBorder="1" applyAlignment="1">
      <alignment horizontal="center" vertical="center"/>
    </xf>
    <xf numFmtId="0" fontId="1" fillId="0" borderId="21" xfId="7" applyBorder="1" applyAlignment="1">
      <alignment horizontal="center" vertical="center"/>
    </xf>
    <xf numFmtId="0" fontId="1" fillId="0" borderId="22" xfId="7" applyBorder="1" applyAlignment="1">
      <alignment horizontal="center" vertical="center"/>
    </xf>
    <xf numFmtId="0" fontId="1" fillId="0" borderId="19" xfId="7" applyBorder="1" applyAlignment="1">
      <alignment vertical="center"/>
    </xf>
    <xf numFmtId="0" fontId="1" fillId="0" borderId="23" xfId="7" applyBorder="1" applyAlignment="1">
      <alignment vertical="center"/>
    </xf>
    <xf numFmtId="0" fontId="1" fillId="0" borderId="24" xfId="7" applyBorder="1" applyAlignment="1">
      <alignment horizontal="center" vertical="center"/>
    </xf>
    <xf numFmtId="0" fontId="1" fillId="0" borderId="25" xfId="7" applyBorder="1" applyAlignment="1">
      <alignment horizontal="center" vertical="center"/>
    </xf>
    <xf numFmtId="0" fontId="1" fillId="0" borderId="26" xfId="7" applyBorder="1" applyAlignment="1">
      <alignment horizontal="center" vertical="center"/>
    </xf>
    <xf numFmtId="0" fontId="1" fillId="0" borderId="27" xfId="7" applyBorder="1" applyAlignment="1">
      <alignment horizontal="center" vertical="center"/>
    </xf>
    <xf numFmtId="0" fontId="1" fillId="0" borderId="16" xfId="7" applyBorder="1" applyAlignment="1">
      <alignment horizontal="center" vertical="center" wrapText="1"/>
    </xf>
    <xf numFmtId="0" fontId="1" fillId="0" borderId="15" xfId="7" applyBorder="1" applyAlignment="1">
      <alignment horizontal="center" vertical="center" wrapText="1"/>
    </xf>
    <xf numFmtId="0" fontId="1" fillId="0" borderId="17" xfId="7" applyBorder="1" applyAlignment="1">
      <alignment horizontal="center" vertical="center" wrapText="1"/>
    </xf>
    <xf numFmtId="0" fontId="1" fillId="0" borderId="14" xfId="7" applyBorder="1" applyAlignment="1">
      <alignment horizontal="center" vertical="center" wrapText="1"/>
    </xf>
    <xf numFmtId="0" fontId="1" fillId="0" borderId="0" xfId="7" applyAlignment="1">
      <alignment horizontal="center" vertical="center"/>
    </xf>
    <xf numFmtId="38" fontId="1" fillId="0" borderId="28" xfId="5" applyFont="1" applyFill="1" applyBorder="1" applyAlignment="1">
      <alignment vertical="center"/>
    </xf>
    <xf numFmtId="38" fontId="1" fillId="0" borderId="29" xfId="5" applyFont="1" applyFill="1" applyBorder="1" applyAlignment="1">
      <alignment vertical="center"/>
    </xf>
    <xf numFmtId="0" fontId="1" fillId="0" borderId="29" xfId="7" applyBorder="1" applyAlignment="1">
      <alignment vertical="center"/>
    </xf>
    <xf numFmtId="177" fontId="1" fillId="0" borderId="30" xfId="7" applyNumberFormat="1" applyBorder="1" applyAlignment="1">
      <alignment horizontal="right" vertical="center"/>
    </xf>
    <xf numFmtId="179" fontId="9" fillId="0" borderId="29" xfId="7" applyNumberFormat="1" applyFont="1" applyBorder="1" applyAlignment="1">
      <alignment horizontal="center" vertical="center"/>
    </xf>
    <xf numFmtId="177" fontId="9" fillId="0" borderId="31" xfId="7" applyNumberFormat="1" applyFont="1" applyBorder="1" applyAlignment="1">
      <alignment horizontal="center" vertical="center"/>
    </xf>
    <xf numFmtId="177" fontId="9" fillId="0" borderId="32" xfId="7" applyNumberFormat="1" applyFont="1" applyBorder="1" applyAlignment="1">
      <alignment horizontal="center" vertical="center"/>
    </xf>
    <xf numFmtId="177" fontId="1" fillId="0" borderId="29" xfId="7" applyNumberFormat="1" applyBorder="1" applyAlignment="1">
      <alignment horizontal="right" vertical="center"/>
    </xf>
    <xf numFmtId="177" fontId="2" fillId="0" borderId="0" xfId="7" applyNumberFormat="1" applyFont="1" applyAlignment="1">
      <alignment vertical="center"/>
    </xf>
    <xf numFmtId="177" fontId="1" fillId="0" borderId="6" xfId="7" applyNumberFormat="1" applyBorder="1" applyAlignment="1">
      <alignment horizontal="right" vertical="center"/>
    </xf>
    <xf numFmtId="179" fontId="9" fillId="0" borderId="0" xfId="7" applyNumberFormat="1" applyFont="1" applyAlignment="1">
      <alignment horizontal="center" vertical="center"/>
    </xf>
    <xf numFmtId="179" fontId="1" fillId="0" borderId="33" xfId="7" applyNumberFormat="1" applyBorder="1" applyAlignment="1">
      <alignment horizontal="right" vertical="center"/>
    </xf>
    <xf numFmtId="0" fontId="1" fillId="0" borderId="34" xfId="7" applyBorder="1" applyAlignment="1">
      <alignment horizontal="right" vertical="center"/>
    </xf>
    <xf numFmtId="177" fontId="9" fillId="0" borderId="7" xfId="7" applyNumberFormat="1" applyFont="1" applyBorder="1" applyAlignment="1">
      <alignment horizontal="center" vertical="center"/>
    </xf>
    <xf numFmtId="177" fontId="1" fillId="0" borderId="0" xfId="7" applyNumberFormat="1" applyAlignment="1">
      <alignment horizontal="right" vertical="center"/>
    </xf>
    <xf numFmtId="177" fontId="9" fillId="0" borderId="35" xfId="7" applyNumberFormat="1" applyFont="1" applyBorder="1" applyAlignment="1">
      <alignment horizontal="center" vertical="center"/>
    </xf>
    <xf numFmtId="0" fontId="1" fillId="0" borderId="5" xfId="7" applyBorder="1" applyAlignment="1">
      <alignment vertical="center"/>
    </xf>
    <xf numFmtId="179" fontId="1" fillId="0" borderId="36" xfId="7" applyNumberFormat="1" applyBorder="1" applyAlignment="1">
      <alignment horizontal="center" vertical="center"/>
    </xf>
    <xf numFmtId="179" fontId="1" fillId="0" borderId="37" xfId="7" applyNumberFormat="1" applyBorder="1" applyAlignment="1">
      <alignment horizontal="center" vertical="center"/>
    </xf>
    <xf numFmtId="0" fontId="1" fillId="0" borderId="5" xfId="8" applyBorder="1" applyAlignment="1">
      <alignment horizontal="left" vertical="center"/>
    </xf>
    <xf numFmtId="0" fontId="1" fillId="0" borderId="0" xfId="8" applyAlignment="1">
      <alignment horizontal="left" vertical="center"/>
    </xf>
    <xf numFmtId="38" fontId="1" fillId="0" borderId="38" xfId="5" applyFont="1" applyFill="1" applyBorder="1" applyAlignment="1">
      <alignment vertical="center"/>
    </xf>
    <xf numFmtId="0" fontId="1" fillId="0" borderId="39" xfId="8" applyBorder="1">
      <alignment vertical="center"/>
    </xf>
    <xf numFmtId="0" fontId="1" fillId="0" borderId="39" xfId="7" applyBorder="1" applyAlignment="1">
      <alignment vertical="center"/>
    </xf>
    <xf numFmtId="177" fontId="1" fillId="0" borderId="40" xfId="7" applyNumberFormat="1" applyBorder="1" applyAlignment="1">
      <alignment horizontal="right" vertical="center"/>
    </xf>
    <xf numFmtId="179" fontId="9" fillId="0" borderId="39" xfId="7" applyNumberFormat="1" applyFont="1" applyBorder="1" applyAlignment="1">
      <alignment horizontal="center" vertical="center"/>
    </xf>
    <xf numFmtId="179" fontId="1" fillId="0" borderId="41" xfId="7" applyNumberFormat="1" applyBorder="1" applyAlignment="1">
      <alignment horizontal="center" vertical="center"/>
    </xf>
    <xf numFmtId="179" fontId="1" fillId="0" borderId="42" xfId="7" applyNumberFormat="1" applyBorder="1" applyAlignment="1">
      <alignment horizontal="center" vertical="center"/>
    </xf>
    <xf numFmtId="177" fontId="9" fillId="0" borderId="43" xfId="7" applyNumberFormat="1" applyFont="1" applyBorder="1" applyAlignment="1">
      <alignment horizontal="center" vertical="center"/>
    </xf>
    <xf numFmtId="177" fontId="1" fillId="0" borderId="39" xfId="7" applyNumberFormat="1" applyBorder="1" applyAlignment="1">
      <alignment horizontal="right" vertical="center"/>
    </xf>
    <xf numFmtId="38" fontId="1" fillId="0" borderId="8" xfId="5" applyFont="1" applyFill="1" applyBorder="1" applyAlignment="1">
      <alignment vertical="center"/>
    </xf>
    <xf numFmtId="0" fontId="1" fillId="0" borderId="9" xfId="8" applyBorder="1">
      <alignment vertical="center"/>
    </xf>
    <xf numFmtId="0" fontId="1" fillId="0" borderId="44" xfId="8" applyBorder="1">
      <alignment vertical="center"/>
    </xf>
    <xf numFmtId="0" fontId="1" fillId="0" borderId="9" xfId="7" applyBorder="1" applyAlignment="1">
      <alignment vertical="center"/>
    </xf>
    <xf numFmtId="177" fontId="1" fillId="0" borderId="10" xfId="7" applyNumberFormat="1" applyBorder="1" applyAlignment="1">
      <alignment horizontal="right" vertical="center"/>
    </xf>
    <xf numFmtId="179" fontId="9" fillId="0" borderId="45" xfId="7" applyNumberFormat="1" applyFont="1" applyBorder="1" applyAlignment="1">
      <alignment horizontal="center" vertical="center"/>
    </xf>
    <xf numFmtId="179" fontId="1" fillId="0" borderId="46" xfId="7" applyNumberFormat="1" applyBorder="1" applyAlignment="1">
      <alignment horizontal="center" vertical="center"/>
    </xf>
    <xf numFmtId="179" fontId="1" fillId="0" borderId="47" xfId="7" applyNumberFormat="1" applyBorder="1" applyAlignment="1">
      <alignment horizontal="center" vertical="center"/>
    </xf>
    <xf numFmtId="177" fontId="9" fillId="0" borderId="11" xfId="7" applyNumberFormat="1" applyFont="1" applyBorder="1" applyAlignment="1">
      <alignment horizontal="center" vertical="center"/>
    </xf>
    <xf numFmtId="177" fontId="1" fillId="0" borderId="9" xfId="7" applyNumberFormat="1" applyBorder="1" applyAlignment="1">
      <alignment horizontal="right" vertical="center"/>
    </xf>
    <xf numFmtId="0" fontId="1" fillId="0" borderId="0" xfId="8">
      <alignment vertical="center"/>
    </xf>
    <xf numFmtId="177" fontId="1" fillId="0" borderId="36" xfId="7" applyNumberFormat="1" applyBorder="1" applyAlignment="1">
      <alignment horizontal="right" vertical="center"/>
    </xf>
    <xf numFmtId="177" fontId="1" fillId="0" borderId="37" xfId="7" applyNumberFormat="1" applyBorder="1" applyAlignment="1">
      <alignment horizontal="right" vertical="center"/>
    </xf>
    <xf numFmtId="177" fontId="9" fillId="0" borderId="12" xfId="7" applyNumberFormat="1" applyFont="1" applyBorder="1" applyAlignment="1">
      <alignment horizontal="center" vertical="center"/>
    </xf>
    <xf numFmtId="177" fontId="1" fillId="0" borderId="48" xfId="7" applyNumberFormat="1" applyBorder="1" applyAlignment="1">
      <alignment horizontal="center" vertical="center"/>
    </xf>
    <xf numFmtId="177" fontId="1" fillId="0" borderId="49" xfId="7" applyNumberFormat="1" applyBorder="1" applyAlignment="1">
      <alignment horizontal="center" vertical="center"/>
    </xf>
    <xf numFmtId="177" fontId="1" fillId="0" borderId="50" xfId="7" applyNumberFormat="1" applyBorder="1" applyAlignment="1">
      <alignment horizontal="center" vertical="center"/>
    </xf>
    <xf numFmtId="177" fontId="1" fillId="0" borderId="51" xfId="7" applyNumberFormat="1" applyBorder="1" applyAlignment="1">
      <alignment horizontal="center" vertical="center"/>
    </xf>
    <xf numFmtId="179" fontId="1" fillId="0" borderId="51" xfId="7" applyNumberFormat="1" applyBorder="1" applyAlignment="1">
      <alignment horizontal="center" vertical="center"/>
    </xf>
    <xf numFmtId="179" fontId="1" fillId="0" borderId="50" xfId="7" applyNumberFormat="1" applyBorder="1" applyAlignment="1">
      <alignment horizontal="center" vertical="center"/>
    </xf>
    <xf numFmtId="0" fontId="1" fillId="0" borderId="39" xfId="8" applyBorder="1" applyAlignment="1">
      <alignment horizontal="left" vertical="center"/>
    </xf>
    <xf numFmtId="177" fontId="9" fillId="0" borderId="52" xfId="7" applyNumberFormat="1" applyFont="1" applyBorder="1" applyAlignment="1">
      <alignment horizontal="center" vertical="center"/>
    </xf>
    <xf numFmtId="177" fontId="1" fillId="0" borderId="53" xfId="7" applyNumberFormat="1" applyBorder="1" applyAlignment="1">
      <alignment horizontal="center" vertical="center"/>
    </xf>
    <xf numFmtId="177" fontId="1" fillId="0" borderId="54" xfId="7" applyNumberFormat="1" applyBorder="1" applyAlignment="1">
      <alignment horizontal="center" vertical="center"/>
    </xf>
    <xf numFmtId="38" fontId="8" fillId="0" borderId="0" xfId="5" applyFont="1" applyFill="1" applyBorder="1" applyAlignment="1">
      <alignment vertical="center"/>
    </xf>
    <xf numFmtId="38" fontId="1" fillId="0" borderId="13" xfId="5" applyFont="1" applyFill="1" applyBorder="1" applyAlignment="1">
      <alignment vertical="center"/>
    </xf>
    <xf numFmtId="0" fontId="1" fillId="0" borderId="14" xfId="8" applyBorder="1">
      <alignment vertical="center"/>
    </xf>
    <xf numFmtId="0" fontId="1" fillId="0" borderId="14" xfId="8" applyBorder="1" applyAlignment="1">
      <alignment horizontal="left" vertical="center"/>
    </xf>
    <xf numFmtId="0" fontId="11" fillId="0" borderId="14" xfId="8" applyFont="1" applyBorder="1" applyAlignment="1">
      <alignment horizontal="left" vertical="center"/>
    </xf>
    <xf numFmtId="0" fontId="1" fillId="0" borderId="14" xfId="7" applyBorder="1" applyAlignment="1">
      <alignment vertical="center"/>
    </xf>
    <xf numFmtId="177" fontId="1" fillId="0" borderId="16" xfId="7" applyNumberFormat="1" applyBorder="1" applyAlignment="1">
      <alignment horizontal="right" vertical="center"/>
    </xf>
    <xf numFmtId="179" fontId="9" fillId="0" borderId="14" xfId="7" applyNumberFormat="1" applyFont="1" applyBorder="1" applyAlignment="1">
      <alignment horizontal="center" vertical="center"/>
    </xf>
    <xf numFmtId="177" fontId="9" fillId="0" borderId="15" xfId="7" applyNumberFormat="1" applyFont="1" applyBorder="1" applyAlignment="1">
      <alignment horizontal="center" vertical="center"/>
    </xf>
    <xf numFmtId="177" fontId="9" fillId="0" borderId="17" xfId="7" applyNumberFormat="1" applyFont="1" applyBorder="1" applyAlignment="1">
      <alignment horizontal="center" vertical="center"/>
    </xf>
    <xf numFmtId="177" fontId="1" fillId="0" borderId="14" xfId="7" applyNumberFormat="1" applyBorder="1" applyAlignment="1">
      <alignment horizontal="right" vertical="center"/>
    </xf>
    <xf numFmtId="177" fontId="9" fillId="0" borderId="17" xfId="5" applyNumberFormat="1" applyFont="1" applyFill="1" applyBorder="1" applyAlignment="1">
      <alignment horizontal="center" vertical="center"/>
    </xf>
    <xf numFmtId="38" fontId="1" fillId="0" borderId="24" xfId="5" applyFont="1" applyFill="1" applyBorder="1" applyAlignment="1">
      <alignment vertical="center"/>
    </xf>
    <xf numFmtId="0" fontId="1" fillId="0" borderId="25" xfId="8" applyBorder="1">
      <alignment vertical="center"/>
    </xf>
    <xf numFmtId="0" fontId="1" fillId="0" borderId="25" xfId="8" applyBorder="1" applyAlignment="1">
      <alignment horizontal="left" vertical="center"/>
    </xf>
    <xf numFmtId="0" fontId="1" fillId="0" borderId="25" xfId="7" applyBorder="1" applyAlignment="1">
      <alignment vertical="center"/>
    </xf>
    <xf numFmtId="177" fontId="1" fillId="0" borderId="27" xfId="7" applyNumberFormat="1" applyBorder="1" applyAlignment="1">
      <alignment horizontal="right" vertical="center"/>
    </xf>
    <xf numFmtId="179" fontId="9" fillId="0" borderId="25" xfId="7" applyNumberFormat="1" applyFont="1" applyBorder="1" applyAlignment="1">
      <alignment horizontal="center" vertical="center"/>
    </xf>
    <xf numFmtId="177" fontId="9" fillId="0" borderId="26" xfId="7" applyNumberFormat="1" applyFont="1" applyBorder="1" applyAlignment="1">
      <alignment horizontal="center" vertical="center"/>
    </xf>
    <xf numFmtId="177" fontId="9" fillId="0" borderId="55" xfId="7" applyNumberFormat="1" applyFont="1" applyBorder="1" applyAlignment="1">
      <alignment horizontal="center" vertical="center"/>
    </xf>
    <xf numFmtId="177" fontId="1" fillId="0" borderId="25" xfId="7" applyNumberFormat="1" applyBorder="1" applyAlignment="1">
      <alignment horizontal="right" vertical="center"/>
    </xf>
    <xf numFmtId="177" fontId="9" fillId="0" borderId="55" xfId="5" applyNumberFormat="1" applyFont="1" applyFill="1" applyBorder="1" applyAlignment="1">
      <alignment horizontal="center" vertical="center"/>
    </xf>
    <xf numFmtId="0" fontId="1" fillId="0" borderId="19" xfId="7" applyBorder="1" applyAlignment="1">
      <alignment vertical="top" wrapText="1"/>
    </xf>
    <xf numFmtId="0" fontId="1" fillId="0" borderId="19" xfId="7" applyBorder="1" applyAlignment="1">
      <alignment vertical="top"/>
    </xf>
    <xf numFmtId="0" fontId="1" fillId="0" borderId="0" xfId="7" applyAlignment="1">
      <alignment vertical="top"/>
    </xf>
    <xf numFmtId="0" fontId="2" fillId="0" borderId="0" xfId="7" applyFont="1" applyAlignment="1">
      <alignment horizontal="left" vertical="center"/>
    </xf>
    <xf numFmtId="0" fontId="11" fillId="2" borderId="0" xfId="3" applyFont="1" applyFill="1">
      <alignment vertical="center"/>
    </xf>
    <xf numFmtId="0" fontId="17" fillId="2" borderId="0" xfId="2" applyFont="1" applyFill="1" applyAlignment="1">
      <alignment vertical="center"/>
    </xf>
    <xf numFmtId="0" fontId="6" fillId="2" borderId="0" xfId="2" applyFont="1" applyFill="1" applyAlignment="1">
      <alignment horizontal="center" vertical="center"/>
    </xf>
    <xf numFmtId="49" fontId="8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1" fillId="2" borderId="0" xfId="2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2" borderId="20" xfId="2" applyFill="1" applyBorder="1" applyAlignment="1">
      <alignment horizontal="center" vertical="center"/>
    </xf>
    <xf numFmtId="0" fontId="1" fillId="2" borderId="19" xfId="2" applyFill="1" applyBorder="1" applyAlignment="1">
      <alignment horizontal="center" vertical="center"/>
    </xf>
    <xf numFmtId="0" fontId="1" fillId="2" borderId="19" xfId="2" applyFill="1" applyBorder="1" applyAlignment="1">
      <alignment vertical="center"/>
    </xf>
    <xf numFmtId="0" fontId="1" fillId="2" borderId="21" xfId="2" applyFill="1" applyBorder="1" applyAlignment="1">
      <alignment vertical="center"/>
    </xf>
    <xf numFmtId="0" fontId="1" fillId="2" borderId="22" xfId="2" applyFill="1" applyBorder="1" applyAlignment="1">
      <alignment horizontal="center" vertical="center"/>
    </xf>
    <xf numFmtId="0" fontId="1" fillId="2" borderId="23" xfId="2" applyFill="1" applyBorder="1" applyAlignment="1">
      <alignment horizontal="center" vertical="center"/>
    </xf>
    <xf numFmtId="0" fontId="1" fillId="2" borderId="24" xfId="2" applyFill="1" applyBorder="1" applyAlignment="1">
      <alignment vertical="center"/>
    </xf>
    <xf numFmtId="0" fontId="1" fillId="2" borderId="25" xfId="2" applyFill="1" applyBorder="1" applyAlignment="1">
      <alignment vertical="center"/>
    </xf>
    <xf numFmtId="0" fontId="1" fillId="2" borderId="26" xfId="2" applyFill="1" applyBorder="1" applyAlignment="1">
      <alignment vertical="center"/>
    </xf>
    <xf numFmtId="0" fontId="1" fillId="2" borderId="27" xfId="2" applyFill="1" applyBorder="1" applyAlignment="1">
      <alignment horizontal="center" vertical="center"/>
    </xf>
    <xf numFmtId="0" fontId="1" fillId="2" borderId="55" xfId="2" applyFill="1" applyBorder="1" applyAlignment="1">
      <alignment horizontal="center" vertical="center"/>
    </xf>
    <xf numFmtId="49" fontId="2" fillId="2" borderId="0" xfId="2" applyNumberFormat="1" applyFont="1" applyFill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38" fontId="1" fillId="2" borderId="20" xfId="5" applyFont="1" applyFill="1" applyBorder="1" applyAlignment="1">
      <alignment vertical="center"/>
    </xf>
    <xf numFmtId="0" fontId="1" fillId="2" borderId="19" xfId="8" applyFill="1" applyBorder="1">
      <alignment vertical="center"/>
    </xf>
    <xf numFmtId="0" fontId="1" fillId="2" borderId="19" xfId="8" applyFill="1" applyBorder="1" applyAlignment="1">
      <alignment horizontal="left" vertical="center"/>
    </xf>
    <xf numFmtId="0" fontId="1" fillId="2" borderId="19" xfId="2" applyFill="1" applyBorder="1" applyAlignment="1">
      <alignment vertical="center"/>
    </xf>
    <xf numFmtId="0" fontId="1" fillId="2" borderId="21" xfId="2" applyFill="1" applyBorder="1" applyAlignment="1">
      <alignment vertical="center"/>
    </xf>
    <xf numFmtId="0" fontId="1" fillId="2" borderId="22" xfId="2" applyFill="1" applyBorder="1" applyAlignment="1">
      <alignment vertical="center"/>
    </xf>
    <xf numFmtId="0" fontId="9" fillId="2" borderId="23" xfId="2" applyFont="1" applyFill="1" applyBorder="1" applyAlignment="1">
      <alignment vertical="center"/>
    </xf>
    <xf numFmtId="38" fontId="1" fillId="2" borderId="5" xfId="5" applyFont="1" applyFill="1" applyBorder="1" applyAlignment="1">
      <alignment vertical="center"/>
    </xf>
    <xf numFmtId="0" fontId="1" fillId="2" borderId="0" xfId="8" applyFill="1">
      <alignment vertical="center"/>
    </xf>
    <xf numFmtId="0" fontId="1" fillId="2" borderId="0" xfId="8" applyFill="1" applyAlignment="1">
      <alignment horizontal="left" vertical="center"/>
    </xf>
    <xf numFmtId="0" fontId="1" fillId="2" borderId="12" xfId="2" applyFill="1" applyBorder="1" applyAlignment="1">
      <alignment vertical="center"/>
    </xf>
    <xf numFmtId="177" fontId="1" fillId="2" borderId="6" xfId="2" applyNumberFormat="1" applyFill="1" applyBorder="1" applyAlignment="1">
      <alignment horizontal="right" vertical="center"/>
    </xf>
    <xf numFmtId="178" fontId="9" fillId="2" borderId="7" xfId="2" applyNumberFormat="1" applyFont="1" applyFill="1" applyBorder="1" applyAlignment="1">
      <alignment horizontal="center" vertical="center"/>
    </xf>
    <xf numFmtId="0" fontId="1" fillId="2" borderId="5" xfId="2" applyFill="1" applyBorder="1" applyAlignment="1">
      <alignment vertical="center"/>
    </xf>
    <xf numFmtId="0" fontId="1" fillId="2" borderId="5" xfId="6" applyFill="1" applyBorder="1">
      <alignment vertical="center"/>
    </xf>
    <xf numFmtId="0" fontId="1" fillId="2" borderId="0" xfId="6" applyFill="1">
      <alignment vertical="center"/>
    </xf>
    <xf numFmtId="176" fontId="9" fillId="2" borderId="7" xfId="2" applyNumberFormat="1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vertical="center"/>
    </xf>
    <xf numFmtId="0" fontId="1" fillId="2" borderId="8" xfId="2" applyFill="1" applyBorder="1" applyAlignment="1">
      <alignment vertical="center"/>
    </xf>
    <xf numFmtId="0" fontId="1" fillId="2" borderId="9" xfId="2" applyFill="1" applyBorder="1" applyAlignment="1">
      <alignment vertical="center"/>
    </xf>
    <xf numFmtId="38" fontId="1" fillId="2" borderId="9" xfId="5" applyFont="1" applyFill="1" applyBorder="1" applyAlignment="1">
      <alignment vertical="center"/>
    </xf>
    <xf numFmtId="0" fontId="1" fillId="2" borderId="9" xfId="6" applyFill="1" applyBorder="1">
      <alignment vertical="center"/>
    </xf>
    <xf numFmtId="0" fontId="1" fillId="2" borderId="45" xfId="2" applyFill="1" applyBorder="1" applyAlignment="1">
      <alignment vertical="center"/>
    </xf>
    <xf numFmtId="177" fontId="1" fillId="2" borderId="10" xfId="2" applyNumberFormat="1" applyFill="1" applyBorder="1" applyAlignment="1">
      <alignment horizontal="right" vertical="center"/>
    </xf>
    <xf numFmtId="178" fontId="9" fillId="2" borderId="11" xfId="2" applyNumberFormat="1" applyFont="1" applyFill="1" applyBorder="1" applyAlignment="1">
      <alignment horizontal="center" vertical="center"/>
    </xf>
    <xf numFmtId="177" fontId="1" fillId="2" borderId="6" xfId="2" applyNumberForma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1" fillId="2" borderId="0" xfId="2" applyFill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1" fillId="2" borderId="38" xfId="2" applyFill="1" applyBorder="1" applyAlignment="1">
      <alignment horizontal="left" vertical="center"/>
    </xf>
    <xf numFmtId="0" fontId="1" fillId="2" borderId="39" xfId="2" applyFill="1" applyBorder="1" applyAlignment="1">
      <alignment horizontal="left" vertical="center"/>
    </xf>
    <xf numFmtId="0" fontId="1" fillId="2" borderId="52" xfId="2" applyFill="1" applyBorder="1" applyAlignment="1">
      <alignment horizontal="left" vertical="center"/>
    </xf>
    <xf numFmtId="0" fontId="1" fillId="2" borderId="8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1" fillId="2" borderId="45" xfId="2" applyFill="1" applyBorder="1" applyAlignment="1">
      <alignment horizontal="left" vertical="center"/>
    </xf>
    <xf numFmtId="0" fontId="1" fillId="2" borderId="5" xfId="2" applyFill="1" applyBorder="1" applyAlignment="1">
      <alignment horizontal="left" vertical="center"/>
    </xf>
    <xf numFmtId="0" fontId="1" fillId="2" borderId="0" xfId="2" applyFill="1" applyAlignment="1">
      <alignment horizontal="left" vertical="center"/>
    </xf>
    <xf numFmtId="0" fontId="1" fillId="2" borderId="12" xfId="2" applyFill="1" applyBorder="1" applyAlignment="1">
      <alignment horizontal="left" vertical="center"/>
    </xf>
    <xf numFmtId="177" fontId="1" fillId="2" borderId="40" xfId="2" applyNumberFormat="1" applyFill="1" applyBorder="1" applyAlignment="1">
      <alignment horizontal="right" vertical="center"/>
    </xf>
    <xf numFmtId="0" fontId="1" fillId="2" borderId="1" xfId="2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18" xfId="2" applyFill="1" applyBorder="1" applyAlignment="1">
      <alignment horizontal="left" vertical="center"/>
    </xf>
    <xf numFmtId="177" fontId="1" fillId="2" borderId="3" xfId="2" applyNumberFormat="1" applyFill="1" applyBorder="1" applyAlignment="1">
      <alignment horizontal="right" vertical="center"/>
    </xf>
    <xf numFmtId="178" fontId="9" fillId="2" borderId="4" xfId="2" applyNumberFormat="1" applyFont="1" applyFill="1" applyBorder="1" applyAlignment="1">
      <alignment horizontal="center" vertical="center"/>
    </xf>
    <xf numFmtId="0" fontId="1" fillId="2" borderId="19" xfId="2" applyFill="1" applyBorder="1" applyAlignment="1">
      <alignment horizontal="left" vertical="center"/>
    </xf>
    <xf numFmtId="177" fontId="1" fillId="2" borderId="0" xfId="2" applyNumberFormat="1" applyFill="1" applyAlignment="1">
      <alignment horizontal="right" vertical="center"/>
    </xf>
    <xf numFmtId="178" fontId="9" fillId="2" borderId="19" xfId="2" applyNumberFormat="1" applyFont="1" applyFill="1" applyBorder="1" applyAlignment="1">
      <alignment horizontal="center" vertical="center"/>
    </xf>
    <xf numFmtId="0" fontId="1" fillId="2" borderId="28" xfId="2" applyFill="1" applyBorder="1" applyAlignment="1">
      <alignment horizontal="left" vertical="center"/>
    </xf>
    <xf numFmtId="0" fontId="1" fillId="2" borderId="29" xfId="2" applyFill="1" applyBorder="1" applyAlignment="1">
      <alignment horizontal="left" vertical="center"/>
    </xf>
    <xf numFmtId="177" fontId="1" fillId="2" borderId="30" xfId="2" applyNumberFormat="1" applyFill="1" applyBorder="1" applyAlignment="1">
      <alignment horizontal="right" vertical="center"/>
    </xf>
    <xf numFmtId="178" fontId="9" fillId="2" borderId="32" xfId="2" applyNumberFormat="1" applyFont="1" applyFill="1" applyBorder="1" applyAlignment="1">
      <alignment horizontal="center" vertical="center"/>
    </xf>
    <xf numFmtId="0" fontId="1" fillId="2" borderId="38" xfId="2" applyFill="1" applyBorder="1" applyAlignment="1">
      <alignment horizontal="left" vertical="center"/>
    </xf>
    <xf numFmtId="0" fontId="1" fillId="2" borderId="39" xfId="2" applyFill="1" applyBorder="1" applyAlignment="1">
      <alignment horizontal="left" vertical="center"/>
    </xf>
    <xf numFmtId="0" fontId="1" fillId="2" borderId="13" xfId="2" applyFill="1" applyBorder="1" applyAlignment="1">
      <alignment horizontal="left" vertical="center"/>
    </xf>
    <xf numFmtId="0" fontId="1" fillId="2" borderId="14" xfId="2" applyFill="1" applyBorder="1" applyAlignment="1">
      <alignment horizontal="left" vertical="center"/>
    </xf>
    <xf numFmtId="177" fontId="1" fillId="2" borderId="16" xfId="2" applyNumberFormat="1" applyFill="1" applyBorder="1" applyAlignment="1">
      <alignment horizontal="right" vertical="center"/>
    </xf>
    <xf numFmtId="178" fontId="9" fillId="2" borderId="17" xfId="2" applyNumberFormat="1" applyFont="1" applyFill="1" applyBorder="1" applyAlignment="1">
      <alignment horizontal="center" vertical="center"/>
    </xf>
    <xf numFmtId="0" fontId="1" fillId="2" borderId="1" xfId="2" applyFill="1" applyBorder="1" applyAlignment="1">
      <alignment vertical="center"/>
    </xf>
    <xf numFmtId="0" fontId="1" fillId="2" borderId="2" xfId="2" applyFill="1" applyBorder="1" applyAlignment="1">
      <alignment vertical="center"/>
    </xf>
    <xf numFmtId="38" fontId="1" fillId="2" borderId="2" xfId="5" applyFont="1" applyFill="1" applyBorder="1" applyAlignment="1">
      <alignment vertical="center"/>
    </xf>
    <xf numFmtId="0" fontId="1" fillId="2" borderId="2" xfId="6" applyFill="1" applyBorder="1">
      <alignment vertical="center"/>
    </xf>
    <xf numFmtId="38" fontId="8" fillId="2" borderId="0" xfId="5" applyFont="1" applyFill="1" applyBorder="1" applyAlignment="1">
      <alignment vertical="center"/>
    </xf>
    <xf numFmtId="0" fontId="8" fillId="2" borderId="0" xfId="6" applyFont="1" applyFill="1">
      <alignment vertical="center"/>
    </xf>
    <xf numFmtId="0" fontId="8" fillId="2" borderId="0" xfId="8" applyFont="1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</cellXfs>
  <cellStyles count="9">
    <cellStyle name="桁区切り" xfId="1" builtinId="6"/>
    <cellStyle name="桁区切り 2" xfId="5" xr:uid="{A6B86227-7781-40A3-A9FC-7950D9D6D9B4}"/>
    <cellStyle name="標準" xfId="0" builtinId="0"/>
    <cellStyle name="標準 5" xfId="7" xr:uid="{578246B7-8F90-436B-AA74-58D9A634BA90}"/>
    <cellStyle name="標準 7" xfId="3" xr:uid="{12CBA848-1C96-49AC-B9B1-2C4C2A75DEED}"/>
    <cellStyle name="標準 8" xfId="2" xr:uid="{1E6D9E62-C413-4281-9E94-225C6A412BF0}"/>
    <cellStyle name="標準 9" xfId="4" xr:uid="{49EA0CC4-2E4C-4D9F-BC66-11A3A1E51474}"/>
    <cellStyle name="標準_03.04.01.財務諸表雛形_様式_桜内案１_コピー03　普通会計４表2006.12.23_仕訳" xfId="6" xr:uid="{4A1569CA-6171-478B-BB78-837BF993944E}"/>
    <cellStyle name="標準_別冊１　Ｐ2～Ｐ5　普通会計４表20070113_仕訳" xfId="8" xr:uid="{3717931A-EFE6-441B-BC06-81353406D5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20462;&#27491;&#24460;)&#25522;&#31034;&#29992;&#12392;&#12426;&#12414;&#12392;&#124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文29"/>
      <sheetName val="貸借対照表"/>
      <sheetName val="行政コスト計算書"/>
      <sheetName val="純資産変動計算書"/>
      <sheetName val="資金収支計算書"/>
      <sheetName val="注記"/>
      <sheetName val="有形固定資産の明細"/>
      <sheetName val="有形固定資産の行政目的別明細"/>
      <sheetName val="投資及び出資金"/>
      <sheetName val="基金"/>
      <sheetName val="貸付金"/>
      <sheetName val="長期延滞債権"/>
      <sheetName val="未収金"/>
      <sheetName val="未収、延滞まとめ"/>
      <sheetName val="地方債（借入先別）"/>
      <sheetName val="地方債（利率別など）"/>
      <sheetName val="引当金"/>
      <sheetName val="補助金"/>
      <sheetName val="財源明細"/>
      <sheetName val="財源情報明細"/>
      <sheetName val="資金明細"/>
      <sheetName val="全体貸借対照表"/>
      <sheetName val="全体行政コスト計算書"/>
      <sheetName val="全体純資産変動計算書"/>
      <sheetName val="全体資金収支計算書"/>
      <sheetName val="連結貸借対照表"/>
      <sheetName val="連結行政コスト計算書"/>
      <sheetName val="連結純資産変動計算書"/>
      <sheetName val="連結資金収支計算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C3642-840A-4537-8AFA-6416EAACA195}">
  <sheetPr>
    <pageSetUpPr fitToPage="1"/>
  </sheetPr>
  <dimension ref="A1:AE73"/>
  <sheetViews>
    <sheetView showGridLines="0" tabSelected="1" topLeftCell="C1" zoomScale="85" zoomScaleNormal="85" zoomScaleSheetLayoutView="85" workbookViewId="0">
      <selection activeCell="E41" sqref="E41"/>
    </sheetView>
  </sheetViews>
  <sheetFormatPr defaultRowHeight="12.75" x14ac:dyDescent="0.15"/>
  <cols>
    <col min="1" max="2" width="0" style="6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5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31" ht="23.25" customHeight="1" x14ac:dyDescent="0.25">
      <c r="C2" s="7"/>
      <c r="D2" s="8" t="s">
        <v>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31" ht="21" customHeight="1" x14ac:dyDescent="0.15">
      <c r="D3" s="10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31" s="12" customFormat="1" ht="16.5" customHeight="1" thickBot="1" x14ac:dyDescent="0.2">
      <c r="A4" s="11"/>
      <c r="B4" s="11"/>
      <c r="D4" s="13"/>
      <c r="AA4" s="14" t="s">
        <v>2</v>
      </c>
    </row>
    <row r="5" spans="1:31" s="16" customFormat="1" ht="14.25" customHeight="1" thickBot="1" x14ac:dyDescent="0.2">
      <c r="A5" s="15" t="s">
        <v>3</v>
      </c>
      <c r="B5" s="15" t="s">
        <v>4</v>
      </c>
      <c r="D5" s="17" t="s">
        <v>5</v>
      </c>
      <c r="E5" s="18"/>
      <c r="F5" s="18"/>
      <c r="G5" s="18"/>
      <c r="H5" s="18"/>
      <c r="I5" s="18"/>
      <c r="J5" s="18"/>
      <c r="K5" s="19"/>
      <c r="L5" s="19"/>
      <c r="M5" s="19"/>
      <c r="N5" s="19"/>
      <c r="O5" s="19"/>
      <c r="P5" s="20" t="s">
        <v>6</v>
      </c>
      <c r="Q5" s="21"/>
      <c r="R5" s="18" t="s">
        <v>5</v>
      </c>
      <c r="S5" s="18"/>
      <c r="T5" s="18"/>
      <c r="U5" s="18"/>
      <c r="V5" s="18"/>
      <c r="W5" s="18"/>
      <c r="X5" s="18"/>
      <c r="Y5" s="18"/>
      <c r="Z5" s="20" t="s">
        <v>6</v>
      </c>
      <c r="AA5" s="21"/>
    </row>
    <row r="6" spans="1:31" ht="14.65" customHeight="1" x14ac:dyDescent="0.15">
      <c r="D6" s="22" t="s">
        <v>7</v>
      </c>
      <c r="E6" s="13"/>
      <c r="F6" s="23"/>
      <c r="G6" s="24"/>
      <c r="H6" s="24"/>
      <c r="I6" s="24"/>
      <c r="J6" s="24"/>
      <c r="K6" s="13"/>
      <c r="L6" s="13"/>
      <c r="M6" s="13"/>
      <c r="N6" s="13"/>
      <c r="O6" s="13"/>
      <c r="P6" s="25"/>
      <c r="Q6" s="26"/>
      <c r="R6" s="23" t="s">
        <v>8</v>
      </c>
      <c r="S6" s="23"/>
      <c r="T6" s="23"/>
      <c r="U6" s="23"/>
      <c r="V6" s="23"/>
      <c r="W6" s="23"/>
      <c r="X6" s="23"/>
      <c r="Y6" s="13"/>
      <c r="Z6" s="25"/>
      <c r="AA6" s="27"/>
      <c r="AB6" s="28"/>
    </row>
    <row r="7" spans="1:31" ht="14.65" customHeight="1" x14ac:dyDescent="0.15">
      <c r="A7" s="6" t="s">
        <v>9</v>
      </c>
      <c r="B7" s="6" t="s">
        <v>10</v>
      </c>
      <c r="D7" s="29"/>
      <c r="E7" s="23" t="s">
        <v>11</v>
      </c>
      <c r="F7" s="23"/>
      <c r="G7" s="23"/>
      <c r="H7" s="23"/>
      <c r="I7" s="23"/>
      <c r="J7" s="23"/>
      <c r="K7" s="13"/>
      <c r="L7" s="13"/>
      <c r="M7" s="13"/>
      <c r="N7" s="13"/>
      <c r="O7" s="13"/>
      <c r="P7" s="30">
        <v>105053060127</v>
      </c>
      <c r="Q7" s="31"/>
      <c r="R7" s="23"/>
      <c r="S7" s="23" t="s">
        <v>12</v>
      </c>
      <c r="T7" s="23"/>
      <c r="U7" s="23"/>
      <c r="V7" s="23"/>
      <c r="W7" s="23"/>
      <c r="X7" s="23"/>
      <c r="Y7" s="13"/>
      <c r="Z7" s="30">
        <v>69990677150</v>
      </c>
      <c r="AA7" s="32"/>
      <c r="AB7" s="28"/>
      <c r="AD7" s="9">
        <f>IF(AND(AD8="-",AD36="-",AD39="-"),"-",SUM(AD8,AD36,AD39))</f>
        <v>105053060127</v>
      </c>
      <c r="AE7" s="9">
        <f>IF(COUNTIF(AE8:AE12,"-")=COUNTA(AE8:AE12),"-",SUM(AE8:AE12))</f>
        <v>69990677150</v>
      </c>
    </row>
    <row r="8" spans="1:31" ht="14.65" customHeight="1" x14ac:dyDescent="0.15">
      <c r="A8" s="6" t="s">
        <v>13</v>
      </c>
      <c r="B8" s="6" t="s">
        <v>14</v>
      </c>
      <c r="D8" s="29"/>
      <c r="E8" s="23"/>
      <c r="F8" s="23" t="s">
        <v>15</v>
      </c>
      <c r="G8" s="23"/>
      <c r="H8" s="23"/>
      <c r="I8" s="23"/>
      <c r="J8" s="23"/>
      <c r="K8" s="13"/>
      <c r="L8" s="13"/>
      <c r="M8" s="13"/>
      <c r="N8" s="13"/>
      <c r="O8" s="13"/>
      <c r="P8" s="30">
        <v>99453297537</v>
      </c>
      <c r="Q8" s="31"/>
      <c r="R8" s="23"/>
      <c r="S8" s="23"/>
      <c r="T8" s="23" t="s">
        <v>16</v>
      </c>
      <c r="U8" s="23"/>
      <c r="V8" s="23"/>
      <c r="W8" s="23"/>
      <c r="X8" s="23"/>
      <c r="Y8" s="13"/>
      <c r="Z8" s="30">
        <v>41493635390</v>
      </c>
      <c r="AA8" s="32"/>
      <c r="AB8" s="28"/>
      <c r="AD8" s="9">
        <f>IF(AND(AD9="-",AD25="-",COUNTIF(AD34:AD35,"-")=COUNTA(AD34:AD35)),"-",SUM(AD9,AD25,AD34:AD35))</f>
        <v>99453297537</v>
      </c>
      <c r="AE8" s="9">
        <v>41493635390</v>
      </c>
    </row>
    <row r="9" spans="1:31" ht="14.65" customHeight="1" x14ac:dyDescent="0.15">
      <c r="A9" s="6" t="s">
        <v>17</v>
      </c>
      <c r="B9" s="6" t="s">
        <v>18</v>
      </c>
      <c r="D9" s="29"/>
      <c r="E9" s="23"/>
      <c r="F9" s="23"/>
      <c r="G9" s="23" t="s">
        <v>19</v>
      </c>
      <c r="H9" s="23"/>
      <c r="I9" s="23"/>
      <c r="J9" s="23"/>
      <c r="K9" s="13"/>
      <c r="L9" s="13"/>
      <c r="M9" s="13"/>
      <c r="N9" s="13"/>
      <c r="O9" s="13"/>
      <c r="P9" s="30">
        <v>43191872309</v>
      </c>
      <c r="Q9" s="31"/>
      <c r="R9" s="23"/>
      <c r="S9" s="23"/>
      <c r="T9" s="23" t="s">
        <v>20</v>
      </c>
      <c r="U9" s="23"/>
      <c r="V9" s="23"/>
      <c r="W9" s="23"/>
      <c r="X9" s="23"/>
      <c r="Y9" s="13"/>
      <c r="Z9" s="30" t="s">
        <v>21</v>
      </c>
      <c r="AA9" s="32"/>
      <c r="AB9" s="28"/>
      <c r="AD9" s="9">
        <f>IF(COUNTIF(AD10:AD24,"-")=COUNTA(AD10:AD24),"-",SUM(AD10:AD24))</f>
        <v>43191872309</v>
      </c>
      <c r="AE9" s="9" t="s">
        <v>22</v>
      </c>
    </row>
    <row r="10" spans="1:31" ht="14.65" customHeight="1" x14ac:dyDescent="0.15">
      <c r="A10" s="6" t="s">
        <v>23</v>
      </c>
      <c r="B10" s="6" t="s">
        <v>24</v>
      </c>
      <c r="D10" s="29"/>
      <c r="E10" s="23"/>
      <c r="F10" s="23"/>
      <c r="G10" s="23"/>
      <c r="H10" s="23" t="s">
        <v>25</v>
      </c>
      <c r="I10" s="23"/>
      <c r="J10" s="23"/>
      <c r="K10" s="13"/>
      <c r="L10" s="13"/>
      <c r="M10" s="13"/>
      <c r="N10" s="13"/>
      <c r="O10" s="13"/>
      <c r="P10" s="30">
        <v>25907145452</v>
      </c>
      <c r="Q10" s="31"/>
      <c r="R10" s="23"/>
      <c r="S10" s="23"/>
      <c r="T10" s="23" t="s">
        <v>26</v>
      </c>
      <c r="U10" s="23"/>
      <c r="V10" s="23"/>
      <c r="W10" s="23"/>
      <c r="X10" s="23"/>
      <c r="Y10" s="13"/>
      <c r="Z10" s="30">
        <v>8616591112</v>
      </c>
      <c r="AA10" s="32"/>
      <c r="AB10" s="28"/>
      <c r="AD10" s="9">
        <v>25907145452</v>
      </c>
      <c r="AE10" s="9">
        <v>8616591112</v>
      </c>
    </row>
    <row r="11" spans="1:31" ht="14.65" customHeight="1" x14ac:dyDescent="0.15">
      <c r="A11" s="6" t="s">
        <v>27</v>
      </c>
      <c r="B11" s="6" t="s">
        <v>28</v>
      </c>
      <c r="D11" s="29"/>
      <c r="E11" s="23"/>
      <c r="F11" s="23"/>
      <c r="G11" s="23"/>
      <c r="H11" s="23" t="s">
        <v>29</v>
      </c>
      <c r="I11" s="23"/>
      <c r="J11" s="23"/>
      <c r="K11" s="13"/>
      <c r="L11" s="13"/>
      <c r="M11" s="13"/>
      <c r="N11" s="13"/>
      <c r="O11" s="13"/>
      <c r="P11" s="30" t="s">
        <v>21</v>
      </c>
      <c r="Q11" s="31"/>
      <c r="R11" s="23"/>
      <c r="S11" s="23"/>
      <c r="T11" s="23" t="s">
        <v>30</v>
      </c>
      <c r="U11" s="23"/>
      <c r="V11" s="23"/>
      <c r="W11" s="23"/>
      <c r="X11" s="23"/>
      <c r="Y11" s="13"/>
      <c r="Z11" s="30">
        <v>100923000</v>
      </c>
      <c r="AA11" s="32"/>
      <c r="AB11" s="28"/>
      <c r="AD11" s="9" t="s">
        <v>22</v>
      </c>
      <c r="AE11" s="9">
        <v>100923000</v>
      </c>
    </row>
    <row r="12" spans="1:31" ht="14.65" customHeight="1" x14ac:dyDescent="0.15">
      <c r="A12" s="6" t="s">
        <v>31</v>
      </c>
      <c r="B12" s="6" t="s">
        <v>32</v>
      </c>
      <c r="D12" s="29"/>
      <c r="E12" s="23"/>
      <c r="F12" s="23"/>
      <c r="G12" s="23"/>
      <c r="H12" s="23" t="s">
        <v>33</v>
      </c>
      <c r="I12" s="23"/>
      <c r="J12" s="23"/>
      <c r="K12" s="13"/>
      <c r="L12" s="13"/>
      <c r="M12" s="13"/>
      <c r="N12" s="13"/>
      <c r="O12" s="13"/>
      <c r="P12" s="30">
        <v>21650952109</v>
      </c>
      <c r="Q12" s="31"/>
      <c r="R12" s="23"/>
      <c r="S12" s="23"/>
      <c r="T12" s="23" t="s">
        <v>34</v>
      </c>
      <c r="U12" s="23"/>
      <c r="V12" s="23"/>
      <c r="W12" s="23"/>
      <c r="X12" s="23"/>
      <c r="Y12" s="13"/>
      <c r="Z12" s="30">
        <v>19779527648</v>
      </c>
      <c r="AA12" s="32"/>
      <c r="AB12" s="28"/>
      <c r="AD12" s="9">
        <v>21650952109</v>
      </c>
      <c r="AE12" s="9">
        <v>19779527648</v>
      </c>
    </row>
    <row r="13" spans="1:31" ht="14.65" customHeight="1" x14ac:dyDescent="0.15">
      <c r="A13" s="6" t="s">
        <v>35</v>
      </c>
      <c r="B13" s="6" t="s">
        <v>36</v>
      </c>
      <c r="D13" s="29"/>
      <c r="E13" s="23"/>
      <c r="F13" s="23"/>
      <c r="G13" s="23"/>
      <c r="H13" s="23" t="s">
        <v>37</v>
      </c>
      <c r="I13" s="23"/>
      <c r="J13" s="23"/>
      <c r="K13" s="13"/>
      <c r="L13" s="13"/>
      <c r="M13" s="13"/>
      <c r="N13" s="13"/>
      <c r="O13" s="13"/>
      <c r="P13" s="30">
        <v>-4661004476</v>
      </c>
      <c r="Q13" s="31"/>
      <c r="R13" s="23"/>
      <c r="S13" s="23" t="s">
        <v>38</v>
      </c>
      <c r="T13" s="23"/>
      <c r="U13" s="23"/>
      <c r="V13" s="23"/>
      <c r="W13" s="23"/>
      <c r="X13" s="23"/>
      <c r="Y13" s="13"/>
      <c r="Z13" s="30">
        <v>6233918144</v>
      </c>
      <c r="AA13" s="32"/>
      <c r="AB13" s="28"/>
      <c r="AD13" s="9">
        <v>-4661004476</v>
      </c>
      <c r="AE13" s="9">
        <f>IF(COUNTIF(AE14:AE21,"-")=COUNTA(AE14:AE21),"-",SUM(AE14:AE21))</f>
        <v>6233918144</v>
      </c>
    </row>
    <row r="14" spans="1:31" ht="14.65" customHeight="1" x14ac:dyDescent="0.15">
      <c r="A14" s="6" t="s">
        <v>39</v>
      </c>
      <c r="B14" s="6" t="s">
        <v>40</v>
      </c>
      <c r="D14" s="29"/>
      <c r="E14" s="23"/>
      <c r="F14" s="23"/>
      <c r="G14" s="23"/>
      <c r="H14" s="23" t="s">
        <v>41</v>
      </c>
      <c r="I14" s="23"/>
      <c r="J14" s="23"/>
      <c r="K14" s="13"/>
      <c r="L14" s="13"/>
      <c r="M14" s="13"/>
      <c r="N14" s="13"/>
      <c r="O14" s="13"/>
      <c r="P14" s="30">
        <v>312612624</v>
      </c>
      <c r="Q14" s="31"/>
      <c r="R14" s="23"/>
      <c r="S14" s="23"/>
      <c r="T14" s="23" t="s">
        <v>42</v>
      </c>
      <c r="U14" s="23"/>
      <c r="V14" s="23"/>
      <c r="W14" s="23"/>
      <c r="X14" s="23"/>
      <c r="Y14" s="13"/>
      <c r="Z14" s="30">
        <v>3426902177</v>
      </c>
      <c r="AA14" s="32"/>
      <c r="AB14" s="28"/>
      <c r="AD14" s="9">
        <v>312612624</v>
      </c>
      <c r="AE14" s="9">
        <v>3426902177</v>
      </c>
    </row>
    <row r="15" spans="1:31" ht="14.65" customHeight="1" x14ac:dyDescent="0.15">
      <c r="A15" s="6" t="s">
        <v>43</v>
      </c>
      <c r="B15" s="6" t="s">
        <v>44</v>
      </c>
      <c r="D15" s="29"/>
      <c r="E15" s="23"/>
      <c r="F15" s="23"/>
      <c r="G15" s="23"/>
      <c r="H15" s="23" t="s">
        <v>45</v>
      </c>
      <c r="I15" s="23"/>
      <c r="J15" s="23"/>
      <c r="K15" s="13"/>
      <c r="L15" s="13"/>
      <c r="M15" s="13"/>
      <c r="N15" s="13"/>
      <c r="O15" s="13"/>
      <c r="P15" s="30">
        <v>-49153400</v>
      </c>
      <c r="Q15" s="31"/>
      <c r="R15" s="23"/>
      <c r="S15" s="23"/>
      <c r="T15" s="23" t="s">
        <v>46</v>
      </c>
      <c r="U15" s="23"/>
      <c r="V15" s="23"/>
      <c r="W15" s="23"/>
      <c r="X15" s="23"/>
      <c r="Y15" s="13"/>
      <c r="Z15" s="30">
        <v>1412293137</v>
      </c>
      <c r="AA15" s="32"/>
      <c r="AB15" s="28"/>
      <c r="AD15" s="9">
        <v>-49153400</v>
      </c>
      <c r="AE15" s="9">
        <v>1412293137</v>
      </c>
    </row>
    <row r="16" spans="1:31" ht="14.65" customHeight="1" x14ac:dyDescent="0.15">
      <c r="A16" s="6" t="s">
        <v>47</v>
      </c>
      <c r="B16" s="6" t="s">
        <v>48</v>
      </c>
      <c r="D16" s="29"/>
      <c r="E16" s="23"/>
      <c r="F16" s="23"/>
      <c r="G16" s="23"/>
      <c r="H16" s="23" t="s">
        <v>49</v>
      </c>
      <c r="I16" s="33"/>
      <c r="J16" s="33"/>
      <c r="K16" s="34"/>
      <c r="L16" s="34"/>
      <c r="M16" s="34"/>
      <c r="N16" s="34"/>
      <c r="O16" s="34"/>
      <c r="P16" s="30" t="s">
        <v>21</v>
      </c>
      <c r="Q16" s="31"/>
      <c r="R16" s="23"/>
      <c r="S16" s="23"/>
      <c r="T16" s="23" t="s">
        <v>50</v>
      </c>
      <c r="U16" s="23"/>
      <c r="V16" s="23"/>
      <c r="W16" s="23"/>
      <c r="X16" s="23"/>
      <c r="Y16" s="13"/>
      <c r="Z16" s="30" t="s">
        <v>21</v>
      </c>
      <c r="AA16" s="32"/>
      <c r="AB16" s="28"/>
      <c r="AD16" s="9" t="s">
        <v>22</v>
      </c>
      <c r="AE16" s="9" t="s">
        <v>22</v>
      </c>
    </row>
    <row r="17" spans="1:31" ht="14.65" customHeight="1" x14ac:dyDescent="0.15">
      <c r="A17" s="6" t="s">
        <v>51</v>
      </c>
      <c r="B17" s="6" t="s">
        <v>52</v>
      </c>
      <c r="D17" s="29"/>
      <c r="E17" s="23"/>
      <c r="F17" s="23"/>
      <c r="G17" s="23"/>
      <c r="H17" s="23" t="s">
        <v>53</v>
      </c>
      <c r="I17" s="33"/>
      <c r="J17" s="33"/>
      <c r="K17" s="34"/>
      <c r="L17" s="34"/>
      <c r="M17" s="34"/>
      <c r="N17" s="34"/>
      <c r="O17" s="34"/>
      <c r="P17" s="30" t="s">
        <v>21</v>
      </c>
      <c r="Q17" s="31"/>
      <c r="R17" s="13"/>
      <c r="S17" s="23"/>
      <c r="T17" s="23" t="s">
        <v>54</v>
      </c>
      <c r="U17" s="23"/>
      <c r="V17" s="23"/>
      <c r="W17" s="23"/>
      <c r="X17" s="23"/>
      <c r="Y17" s="13"/>
      <c r="Z17" s="30" t="s">
        <v>21</v>
      </c>
      <c r="AA17" s="32"/>
      <c r="AB17" s="28"/>
      <c r="AD17" s="9" t="s">
        <v>22</v>
      </c>
      <c r="AE17" s="9" t="s">
        <v>22</v>
      </c>
    </row>
    <row r="18" spans="1:31" ht="14.65" customHeight="1" x14ac:dyDescent="0.15">
      <c r="A18" s="6" t="s">
        <v>55</v>
      </c>
      <c r="B18" s="6" t="s">
        <v>56</v>
      </c>
      <c r="D18" s="29"/>
      <c r="E18" s="23"/>
      <c r="F18" s="23"/>
      <c r="G18" s="23"/>
      <c r="H18" s="23" t="s">
        <v>57</v>
      </c>
      <c r="I18" s="33"/>
      <c r="J18" s="33"/>
      <c r="K18" s="34"/>
      <c r="L18" s="34"/>
      <c r="M18" s="34"/>
      <c r="N18" s="34"/>
      <c r="O18" s="34"/>
      <c r="P18" s="30" t="s">
        <v>21</v>
      </c>
      <c r="Q18" s="31"/>
      <c r="R18" s="13"/>
      <c r="S18" s="23"/>
      <c r="T18" s="23" t="s">
        <v>58</v>
      </c>
      <c r="U18" s="23"/>
      <c r="V18" s="23"/>
      <c r="W18" s="23"/>
      <c r="X18" s="23"/>
      <c r="Y18" s="13"/>
      <c r="Z18" s="30" t="s">
        <v>21</v>
      </c>
      <c r="AA18" s="32"/>
      <c r="AB18" s="28"/>
      <c r="AD18" s="9" t="s">
        <v>22</v>
      </c>
      <c r="AE18" s="9" t="s">
        <v>22</v>
      </c>
    </row>
    <row r="19" spans="1:31" ht="14.65" customHeight="1" x14ac:dyDescent="0.15">
      <c r="A19" s="6" t="s">
        <v>59</v>
      </c>
      <c r="B19" s="6" t="s">
        <v>60</v>
      </c>
      <c r="D19" s="29"/>
      <c r="E19" s="23"/>
      <c r="F19" s="23"/>
      <c r="G19" s="23"/>
      <c r="H19" s="23" t="s">
        <v>61</v>
      </c>
      <c r="I19" s="33"/>
      <c r="J19" s="33"/>
      <c r="K19" s="34"/>
      <c r="L19" s="34"/>
      <c r="M19" s="34"/>
      <c r="N19" s="34"/>
      <c r="O19" s="34"/>
      <c r="P19" s="30" t="s">
        <v>21</v>
      </c>
      <c r="Q19" s="31"/>
      <c r="R19" s="23"/>
      <c r="S19" s="23"/>
      <c r="T19" s="23" t="s">
        <v>62</v>
      </c>
      <c r="U19" s="23"/>
      <c r="V19" s="23"/>
      <c r="W19" s="23"/>
      <c r="X19" s="23"/>
      <c r="Y19" s="13"/>
      <c r="Z19" s="30">
        <v>375610144</v>
      </c>
      <c r="AA19" s="32"/>
      <c r="AB19" s="28"/>
      <c r="AD19" s="9" t="s">
        <v>22</v>
      </c>
      <c r="AE19" s="9">
        <v>375610144</v>
      </c>
    </row>
    <row r="20" spans="1:31" ht="14.65" customHeight="1" x14ac:dyDescent="0.15">
      <c r="A20" s="6" t="s">
        <v>63</v>
      </c>
      <c r="B20" s="6" t="s">
        <v>64</v>
      </c>
      <c r="D20" s="29"/>
      <c r="E20" s="23"/>
      <c r="F20" s="23"/>
      <c r="G20" s="23"/>
      <c r="H20" s="23" t="s">
        <v>65</v>
      </c>
      <c r="I20" s="33"/>
      <c r="J20" s="33"/>
      <c r="K20" s="34"/>
      <c r="L20" s="34"/>
      <c r="M20" s="34"/>
      <c r="N20" s="34"/>
      <c r="O20" s="34"/>
      <c r="P20" s="30" t="s">
        <v>21</v>
      </c>
      <c r="Q20" s="31"/>
      <c r="R20" s="23"/>
      <c r="S20" s="23"/>
      <c r="T20" s="23" t="s">
        <v>66</v>
      </c>
      <c r="U20" s="23"/>
      <c r="V20" s="23"/>
      <c r="W20" s="23"/>
      <c r="X20" s="23"/>
      <c r="Y20" s="13"/>
      <c r="Z20" s="30">
        <v>123796551</v>
      </c>
      <c r="AA20" s="32"/>
      <c r="AB20" s="28"/>
      <c r="AD20" s="9" t="s">
        <v>22</v>
      </c>
      <c r="AE20" s="9">
        <v>123796551</v>
      </c>
    </row>
    <row r="21" spans="1:31" ht="14.65" customHeight="1" x14ac:dyDescent="0.15">
      <c r="A21" s="6" t="s">
        <v>67</v>
      </c>
      <c r="B21" s="6" t="s">
        <v>68</v>
      </c>
      <c r="D21" s="29"/>
      <c r="E21" s="23"/>
      <c r="F21" s="23"/>
      <c r="G21" s="23"/>
      <c r="H21" s="23" t="s">
        <v>69</v>
      </c>
      <c r="I21" s="33"/>
      <c r="J21" s="33"/>
      <c r="K21" s="34"/>
      <c r="L21" s="34"/>
      <c r="M21" s="34"/>
      <c r="N21" s="34"/>
      <c r="O21" s="34"/>
      <c r="P21" s="30" t="s">
        <v>21</v>
      </c>
      <c r="Q21" s="31"/>
      <c r="R21" s="23"/>
      <c r="S21" s="23"/>
      <c r="T21" s="23" t="s">
        <v>34</v>
      </c>
      <c r="U21" s="23"/>
      <c r="V21" s="23"/>
      <c r="W21" s="23"/>
      <c r="X21" s="23"/>
      <c r="Y21" s="13"/>
      <c r="Z21" s="30">
        <v>895316135</v>
      </c>
      <c r="AA21" s="32"/>
      <c r="AB21" s="28"/>
      <c r="AD21" s="9" t="s">
        <v>22</v>
      </c>
      <c r="AE21" s="9">
        <v>895316135</v>
      </c>
    </row>
    <row r="22" spans="1:31" ht="14.65" customHeight="1" x14ac:dyDescent="0.15">
      <c r="A22" s="6" t="s">
        <v>70</v>
      </c>
      <c r="B22" s="6" t="s">
        <v>71</v>
      </c>
      <c r="D22" s="29"/>
      <c r="E22" s="23"/>
      <c r="F22" s="23"/>
      <c r="G22" s="23"/>
      <c r="H22" s="23" t="s">
        <v>34</v>
      </c>
      <c r="I22" s="23"/>
      <c r="J22" s="23"/>
      <c r="K22" s="13"/>
      <c r="L22" s="13"/>
      <c r="M22" s="13"/>
      <c r="N22" s="13"/>
      <c r="O22" s="13"/>
      <c r="P22" s="30" t="s">
        <v>21</v>
      </c>
      <c r="Q22" s="31"/>
      <c r="R22" s="35" t="s">
        <v>72</v>
      </c>
      <c r="S22" s="36"/>
      <c r="T22" s="36"/>
      <c r="U22" s="36"/>
      <c r="V22" s="36"/>
      <c r="W22" s="36"/>
      <c r="X22" s="36"/>
      <c r="Y22" s="36"/>
      <c r="Z22" s="37">
        <v>76224595294</v>
      </c>
      <c r="AA22" s="38"/>
      <c r="AB22" s="28"/>
      <c r="AD22" s="9" t="s">
        <v>22</v>
      </c>
      <c r="AE22" s="9">
        <f>IF(AND(AE7="-",AE13="-"),"-",SUM(AE7,AE13))</f>
        <v>76224595294</v>
      </c>
    </row>
    <row r="23" spans="1:31" ht="14.65" customHeight="1" x14ac:dyDescent="0.15">
      <c r="A23" s="6" t="s">
        <v>73</v>
      </c>
      <c r="D23" s="29"/>
      <c r="E23" s="23"/>
      <c r="F23" s="23"/>
      <c r="G23" s="23"/>
      <c r="H23" s="23" t="s">
        <v>74</v>
      </c>
      <c r="I23" s="23"/>
      <c r="J23" s="23"/>
      <c r="K23" s="13"/>
      <c r="L23" s="13"/>
      <c r="M23" s="13"/>
      <c r="N23" s="13"/>
      <c r="O23" s="13"/>
      <c r="P23" s="30" t="s">
        <v>21</v>
      </c>
      <c r="Q23" s="31"/>
      <c r="R23" s="23" t="s">
        <v>75</v>
      </c>
      <c r="S23" s="39"/>
      <c r="T23" s="39"/>
      <c r="U23" s="39"/>
      <c r="V23" s="39"/>
      <c r="W23" s="39"/>
      <c r="X23" s="39"/>
      <c r="Y23" s="39"/>
      <c r="Z23" s="40"/>
      <c r="AA23" s="32"/>
      <c r="AB23" s="28"/>
      <c r="AD23" s="9" t="s">
        <v>22</v>
      </c>
    </row>
    <row r="24" spans="1:31" ht="14.65" customHeight="1" x14ac:dyDescent="0.15">
      <c r="A24" s="6" t="s">
        <v>76</v>
      </c>
      <c r="B24" s="6" t="s">
        <v>77</v>
      </c>
      <c r="D24" s="29"/>
      <c r="E24" s="23"/>
      <c r="F24" s="23"/>
      <c r="G24" s="23"/>
      <c r="H24" s="23" t="s">
        <v>78</v>
      </c>
      <c r="I24" s="23"/>
      <c r="J24" s="23"/>
      <c r="K24" s="13"/>
      <c r="L24" s="13"/>
      <c r="M24" s="13"/>
      <c r="N24" s="13"/>
      <c r="O24" s="13"/>
      <c r="P24" s="30">
        <v>31320000</v>
      </c>
      <c r="Q24" s="31"/>
      <c r="R24" s="23"/>
      <c r="S24" s="23" t="s">
        <v>79</v>
      </c>
      <c r="T24" s="23"/>
      <c r="U24" s="23"/>
      <c r="V24" s="23"/>
      <c r="W24" s="23"/>
      <c r="X24" s="23"/>
      <c r="Y24" s="13"/>
      <c r="Z24" s="30">
        <v>106978705305</v>
      </c>
      <c r="AA24" s="32"/>
      <c r="AB24" s="28"/>
      <c r="AD24" s="9">
        <v>31320000</v>
      </c>
      <c r="AE24" s="9">
        <v>106978705305</v>
      </c>
    </row>
    <row r="25" spans="1:31" ht="14.65" customHeight="1" x14ac:dyDescent="0.15">
      <c r="A25" s="6" t="s">
        <v>80</v>
      </c>
      <c r="B25" s="6" t="s">
        <v>81</v>
      </c>
      <c r="D25" s="29"/>
      <c r="E25" s="23"/>
      <c r="F25" s="23"/>
      <c r="G25" s="23" t="s">
        <v>82</v>
      </c>
      <c r="H25" s="23"/>
      <c r="I25" s="23"/>
      <c r="J25" s="23"/>
      <c r="K25" s="13"/>
      <c r="L25" s="13"/>
      <c r="M25" s="13"/>
      <c r="N25" s="13"/>
      <c r="O25" s="13"/>
      <c r="P25" s="30">
        <v>53383653165</v>
      </c>
      <c r="Q25" s="31"/>
      <c r="R25" s="23"/>
      <c r="S25" s="13" t="s">
        <v>83</v>
      </c>
      <c r="T25" s="23"/>
      <c r="U25" s="23"/>
      <c r="V25" s="23"/>
      <c r="W25" s="23"/>
      <c r="X25" s="23"/>
      <c r="Y25" s="13"/>
      <c r="Z25" s="30">
        <v>-68502414486</v>
      </c>
      <c r="AA25" s="32"/>
      <c r="AB25" s="28"/>
      <c r="AD25" s="9">
        <f>IF(COUNTIF(AD26:AD33,"-")=COUNTA(AD26:AD33),"-",SUM(AD26:AD33))</f>
        <v>53383653165</v>
      </c>
      <c r="AE25" s="9">
        <v>-68502414486</v>
      </c>
    </row>
    <row r="26" spans="1:31" ht="14.65" customHeight="1" x14ac:dyDescent="0.15">
      <c r="A26" s="6" t="s">
        <v>84</v>
      </c>
      <c r="D26" s="29"/>
      <c r="E26" s="23"/>
      <c r="F26" s="23"/>
      <c r="G26" s="23"/>
      <c r="H26" s="23" t="s">
        <v>25</v>
      </c>
      <c r="I26" s="23"/>
      <c r="J26" s="23"/>
      <c r="K26" s="13"/>
      <c r="L26" s="13"/>
      <c r="M26" s="13"/>
      <c r="N26" s="13"/>
      <c r="O26" s="13"/>
      <c r="P26" s="30">
        <v>12480902833</v>
      </c>
      <c r="Q26" s="31"/>
      <c r="R26" s="29"/>
      <c r="S26" s="23"/>
      <c r="T26" s="23"/>
      <c r="U26" s="23"/>
      <c r="V26" s="23"/>
      <c r="W26" s="23"/>
      <c r="X26" s="23"/>
      <c r="Y26" s="13"/>
      <c r="Z26" s="30"/>
      <c r="AA26" s="41"/>
      <c r="AB26" s="28"/>
      <c r="AD26" s="9">
        <v>12480902833</v>
      </c>
    </row>
    <row r="27" spans="1:31" ht="14.65" customHeight="1" x14ac:dyDescent="0.15">
      <c r="A27" s="6" t="s">
        <v>85</v>
      </c>
      <c r="D27" s="29"/>
      <c r="E27" s="23"/>
      <c r="F27" s="23"/>
      <c r="G27" s="23"/>
      <c r="H27" s="23" t="s">
        <v>33</v>
      </c>
      <c r="I27" s="23"/>
      <c r="J27" s="23"/>
      <c r="K27" s="13"/>
      <c r="L27" s="13"/>
      <c r="M27" s="13"/>
      <c r="N27" s="13"/>
      <c r="O27" s="13"/>
      <c r="P27" s="30">
        <v>820314886</v>
      </c>
      <c r="Q27" s="31"/>
      <c r="R27" s="42"/>
      <c r="S27" s="43"/>
      <c r="T27" s="43"/>
      <c r="U27" s="43"/>
      <c r="V27" s="43"/>
      <c r="W27" s="43"/>
      <c r="X27" s="43"/>
      <c r="Y27" s="43"/>
      <c r="Z27" s="30"/>
      <c r="AA27" s="32"/>
      <c r="AB27" s="28"/>
      <c r="AD27" s="9">
        <v>820314886</v>
      </c>
    </row>
    <row r="28" spans="1:31" ht="14.65" customHeight="1" x14ac:dyDescent="0.15">
      <c r="A28" s="6" t="s">
        <v>86</v>
      </c>
      <c r="D28" s="29"/>
      <c r="E28" s="23"/>
      <c r="F28" s="23"/>
      <c r="G28" s="23"/>
      <c r="H28" s="23" t="s">
        <v>37</v>
      </c>
      <c r="I28" s="23"/>
      <c r="J28" s="23"/>
      <c r="K28" s="13"/>
      <c r="L28" s="13"/>
      <c r="M28" s="13"/>
      <c r="N28" s="13"/>
      <c r="O28" s="13"/>
      <c r="P28" s="30">
        <v>-248156799</v>
      </c>
      <c r="Q28" s="31"/>
      <c r="R28" s="23"/>
      <c r="S28" s="39"/>
      <c r="T28" s="39"/>
      <c r="U28" s="39"/>
      <c r="V28" s="39"/>
      <c r="W28" s="39"/>
      <c r="X28" s="39"/>
      <c r="Y28" s="39"/>
      <c r="Z28" s="40"/>
      <c r="AA28" s="41"/>
      <c r="AB28" s="28"/>
      <c r="AD28" s="9">
        <v>-248156799</v>
      </c>
    </row>
    <row r="29" spans="1:31" ht="14.65" customHeight="1" x14ac:dyDescent="0.15">
      <c r="A29" s="6" t="s">
        <v>87</v>
      </c>
      <c r="D29" s="29"/>
      <c r="E29" s="23"/>
      <c r="F29" s="23"/>
      <c r="G29" s="23"/>
      <c r="H29" s="23" t="s">
        <v>41</v>
      </c>
      <c r="I29" s="23"/>
      <c r="J29" s="23"/>
      <c r="K29" s="13"/>
      <c r="L29" s="13"/>
      <c r="M29" s="13"/>
      <c r="N29" s="13"/>
      <c r="O29" s="13"/>
      <c r="P29" s="30">
        <v>51851973375</v>
      </c>
      <c r="Q29" s="31"/>
      <c r="R29" s="23"/>
      <c r="S29" s="23"/>
      <c r="T29" s="23"/>
      <c r="U29" s="23"/>
      <c r="V29" s="23"/>
      <c r="W29" s="23"/>
      <c r="X29" s="23"/>
      <c r="Y29" s="13"/>
      <c r="Z29" s="30"/>
      <c r="AA29" s="41"/>
      <c r="AB29" s="28"/>
      <c r="AD29" s="9">
        <v>51851973375</v>
      </c>
    </row>
    <row r="30" spans="1:31" ht="14.65" customHeight="1" x14ac:dyDescent="0.15">
      <c r="A30" s="6" t="s">
        <v>88</v>
      </c>
      <c r="D30" s="29"/>
      <c r="E30" s="23"/>
      <c r="F30" s="23"/>
      <c r="G30" s="23"/>
      <c r="H30" s="23" t="s">
        <v>45</v>
      </c>
      <c r="I30" s="23"/>
      <c r="J30" s="23"/>
      <c r="K30" s="13"/>
      <c r="L30" s="13"/>
      <c r="M30" s="13"/>
      <c r="N30" s="13"/>
      <c r="O30" s="13"/>
      <c r="P30" s="30">
        <v>-11891980427</v>
      </c>
      <c r="Q30" s="31"/>
      <c r="R30" s="22"/>
      <c r="S30" s="13"/>
      <c r="T30" s="13"/>
      <c r="U30" s="13"/>
      <c r="V30" s="13"/>
      <c r="W30" s="13"/>
      <c r="X30" s="13"/>
      <c r="Y30" s="44"/>
      <c r="Z30" s="30"/>
      <c r="AA30" s="41"/>
      <c r="AB30" s="28"/>
      <c r="AD30" s="9">
        <v>-11891980427</v>
      </c>
    </row>
    <row r="31" spans="1:31" ht="14.65" customHeight="1" x14ac:dyDescent="0.15">
      <c r="A31" s="6" t="s">
        <v>89</v>
      </c>
      <c r="D31" s="29"/>
      <c r="E31" s="23"/>
      <c r="F31" s="23"/>
      <c r="G31" s="23"/>
      <c r="H31" s="23" t="s">
        <v>34</v>
      </c>
      <c r="I31" s="23"/>
      <c r="J31" s="23"/>
      <c r="K31" s="13"/>
      <c r="L31" s="13"/>
      <c r="M31" s="13"/>
      <c r="N31" s="13"/>
      <c r="O31" s="13"/>
      <c r="P31" s="30" t="s">
        <v>21</v>
      </c>
      <c r="Q31" s="31"/>
      <c r="R31" s="13"/>
      <c r="S31" s="13"/>
      <c r="T31" s="13"/>
      <c r="U31" s="13"/>
      <c r="V31" s="13"/>
      <c r="W31" s="13"/>
      <c r="X31" s="13"/>
      <c r="Y31" s="13"/>
      <c r="Z31" s="30"/>
      <c r="AA31" s="41"/>
      <c r="AB31" s="28"/>
      <c r="AD31" s="9" t="s">
        <v>22</v>
      </c>
    </row>
    <row r="32" spans="1:31" ht="14.65" customHeight="1" x14ac:dyDescent="0.15">
      <c r="A32" s="6" t="s">
        <v>90</v>
      </c>
      <c r="D32" s="29"/>
      <c r="E32" s="23"/>
      <c r="F32" s="23"/>
      <c r="G32" s="23"/>
      <c r="H32" s="23" t="s">
        <v>74</v>
      </c>
      <c r="I32" s="23"/>
      <c r="J32" s="23"/>
      <c r="K32" s="13"/>
      <c r="L32" s="13"/>
      <c r="M32" s="13"/>
      <c r="N32" s="13"/>
      <c r="O32" s="13"/>
      <c r="P32" s="30" t="s">
        <v>21</v>
      </c>
      <c r="Q32" s="31"/>
      <c r="R32" s="13"/>
      <c r="S32" s="13"/>
      <c r="T32" s="13"/>
      <c r="U32" s="13"/>
      <c r="V32" s="13"/>
      <c r="W32" s="13"/>
      <c r="X32" s="13"/>
      <c r="Y32" s="13"/>
      <c r="Z32" s="25"/>
      <c r="AA32" s="45"/>
      <c r="AB32" s="28"/>
      <c r="AD32" s="9" t="s">
        <v>22</v>
      </c>
    </row>
    <row r="33" spans="1:30" ht="14.65" customHeight="1" x14ac:dyDescent="0.15">
      <c r="A33" s="6" t="s">
        <v>91</v>
      </c>
      <c r="D33" s="29"/>
      <c r="E33" s="23"/>
      <c r="F33" s="23"/>
      <c r="G33" s="23"/>
      <c r="H33" s="23" t="s">
        <v>78</v>
      </c>
      <c r="I33" s="23"/>
      <c r="J33" s="23"/>
      <c r="K33" s="13"/>
      <c r="L33" s="13"/>
      <c r="M33" s="13"/>
      <c r="N33" s="13"/>
      <c r="O33" s="13"/>
      <c r="P33" s="30">
        <v>370599297</v>
      </c>
      <c r="Q33" s="31"/>
      <c r="R33" s="13"/>
      <c r="S33" s="13"/>
      <c r="T33" s="13"/>
      <c r="U33" s="13"/>
      <c r="V33" s="13"/>
      <c r="W33" s="13"/>
      <c r="X33" s="13"/>
      <c r="Y33" s="13"/>
      <c r="Z33" s="25"/>
      <c r="AA33" s="45"/>
      <c r="AB33" s="28"/>
      <c r="AD33" s="9">
        <v>370599297</v>
      </c>
    </row>
    <row r="34" spans="1:30" ht="14.65" customHeight="1" x14ac:dyDescent="0.15">
      <c r="A34" s="6" t="s">
        <v>92</v>
      </c>
      <c r="D34" s="29"/>
      <c r="E34" s="23"/>
      <c r="F34" s="23"/>
      <c r="G34" s="23" t="s">
        <v>93</v>
      </c>
      <c r="H34" s="33"/>
      <c r="I34" s="33"/>
      <c r="J34" s="33"/>
      <c r="K34" s="34"/>
      <c r="L34" s="34"/>
      <c r="M34" s="34"/>
      <c r="N34" s="34"/>
      <c r="O34" s="34"/>
      <c r="P34" s="30">
        <v>6634378849</v>
      </c>
      <c r="Q34" s="31"/>
      <c r="R34" s="13"/>
      <c r="S34" s="13"/>
      <c r="T34" s="13"/>
      <c r="U34" s="13"/>
      <c r="V34" s="13"/>
      <c r="W34" s="13"/>
      <c r="X34" s="13"/>
      <c r="Y34" s="13"/>
      <c r="Z34" s="25"/>
      <c r="AA34" s="45"/>
      <c r="AB34" s="28"/>
      <c r="AD34" s="9">
        <v>6634378849</v>
      </c>
    </row>
    <row r="35" spans="1:30" ht="14.65" customHeight="1" x14ac:dyDescent="0.15">
      <c r="A35" s="6" t="s">
        <v>94</v>
      </c>
      <c r="D35" s="29"/>
      <c r="E35" s="23"/>
      <c r="F35" s="23"/>
      <c r="G35" s="23" t="s">
        <v>95</v>
      </c>
      <c r="H35" s="33"/>
      <c r="I35" s="33"/>
      <c r="J35" s="33"/>
      <c r="K35" s="34"/>
      <c r="L35" s="34"/>
      <c r="M35" s="34"/>
      <c r="N35" s="34"/>
      <c r="O35" s="34"/>
      <c r="P35" s="30">
        <v>-3756606786</v>
      </c>
      <c r="Q35" s="31"/>
      <c r="R35" s="13"/>
      <c r="S35" s="13"/>
      <c r="T35" s="13"/>
      <c r="U35" s="13"/>
      <c r="V35" s="13"/>
      <c r="W35" s="13"/>
      <c r="X35" s="13"/>
      <c r="Y35" s="13"/>
      <c r="Z35" s="25"/>
      <c r="AA35" s="45"/>
      <c r="AB35" s="28"/>
      <c r="AD35" s="9">
        <v>-3756606786</v>
      </c>
    </row>
    <row r="36" spans="1:30" ht="14.65" customHeight="1" x14ac:dyDescent="0.15">
      <c r="A36" s="6" t="s">
        <v>96</v>
      </c>
      <c r="D36" s="29"/>
      <c r="E36" s="23"/>
      <c r="F36" s="23" t="s">
        <v>97</v>
      </c>
      <c r="G36" s="23"/>
      <c r="H36" s="33"/>
      <c r="I36" s="33"/>
      <c r="J36" s="33"/>
      <c r="K36" s="34"/>
      <c r="L36" s="34"/>
      <c r="M36" s="34"/>
      <c r="N36" s="34"/>
      <c r="O36" s="34"/>
      <c r="P36" s="30">
        <v>3291724352</v>
      </c>
      <c r="Q36" s="31"/>
      <c r="R36" s="13"/>
      <c r="S36" s="13"/>
      <c r="T36" s="13"/>
      <c r="U36" s="13"/>
      <c r="V36" s="13"/>
      <c r="W36" s="13"/>
      <c r="X36" s="13"/>
      <c r="Y36" s="13"/>
      <c r="Z36" s="25"/>
      <c r="AA36" s="45"/>
      <c r="AB36" s="28"/>
      <c r="AD36" s="9">
        <f>IF(COUNTIF(AD37:AD38,"-")=COUNTA(AD37:AD38),"-",SUM(AD37:AD38))</f>
        <v>3291724352</v>
      </c>
    </row>
    <row r="37" spans="1:30" ht="14.65" customHeight="1" x14ac:dyDescent="0.15">
      <c r="A37" s="6" t="s">
        <v>98</v>
      </c>
      <c r="D37" s="29"/>
      <c r="E37" s="23"/>
      <c r="F37" s="23"/>
      <c r="G37" s="23" t="s">
        <v>99</v>
      </c>
      <c r="H37" s="23"/>
      <c r="I37" s="23"/>
      <c r="J37" s="23"/>
      <c r="K37" s="13"/>
      <c r="L37" s="13"/>
      <c r="M37" s="13"/>
      <c r="N37" s="13"/>
      <c r="O37" s="13"/>
      <c r="P37" s="30">
        <v>31091761</v>
      </c>
      <c r="Q37" s="31"/>
      <c r="R37" s="13"/>
      <c r="S37" s="13"/>
      <c r="T37" s="13"/>
      <c r="U37" s="13"/>
      <c r="V37" s="13"/>
      <c r="W37" s="13"/>
      <c r="X37" s="13"/>
      <c r="Y37" s="13"/>
      <c r="Z37" s="25"/>
      <c r="AA37" s="45"/>
      <c r="AB37" s="28"/>
      <c r="AD37" s="9">
        <v>31091761</v>
      </c>
    </row>
    <row r="38" spans="1:30" ht="14.65" customHeight="1" x14ac:dyDescent="0.15">
      <c r="A38" s="6" t="s">
        <v>100</v>
      </c>
      <c r="D38" s="29"/>
      <c r="E38" s="23"/>
      <c r="F38" s="23"/>
      <c r="G38" s="23" t="s">
        <v>34</v>
      </c>
      <c r="H38" s="23"/>
      <c r="I38" s="23"/>
      <c r="J38" s="23"/>
      <c r="K38" s="13"/>
      <c r="L38" s="13"/>
      <c r="M38" s="13"/>
      <c r="N38" s="13"/>
      <c r="O38" s="13"/>
      <c r="P38" s="30">
        <v>3260632591</v>
      </c>
      <c r="Q38" s="31"/>
      <c r="R38" s="13"/>
      <c r="S38" s="13"/>
      <c r="T38" s="13"/>
      <c r="U38" s="13"/>
      <c r="V38" s="13"/>
      <c r="W38" s="13"/>
      <c r="X38" s="13"/>
      <c r="Y38" s="13"/>
      <c r="Z38" s="25"/>
      <c r="AA38" s="45"/>
      <c r="AB38" s="28"/>
      <c r="AD38" s="9">
        <v>3260632591</v>
      </c>
    </row>
    <row r="39" spans="1:30" ht="14.65" customHeight="1" x14ac:dyDescent="0.15">
      <c r="A39" s="6" t="s">
        <v>101</v>
      </c>
      <c r="D39" s="29"/>
      <c r="E39" s="23"/>
      <c r="F39" s="23" t="s">
        <v>102</v>
      </c>
      <c r="G39" s="23"/>
      <c r="H39" s="23"/>
      <c r="I39" s="23"/>
      <c r="J39" s="23"/>
      <c r="K39" s="23"/>
      <c r="L39" s="13"/>
      <c r="M39" s="13"/>
      <c r="N39" s="13"/>
      <c r="O39" s="13"/>
      <c r="P39" s="30">
        <v>2308038238</v>
      </c>
      <c r="Q39" s="31"/>
      <c r="R39" s="13"/>
      <c r="S39" s="13"/>
      <c r="T39" s="13"/>
      <c r="U39" s="13"/>
      <c r="V39" s="13"/>
      <c r="W39" s="13"/>
      <c r="X39" s="13"/>
      <c r="Y39" s="13"/>
      <c r="Z39" s="25"/>
      <c r="AA39" s="45"/>
      <c r="AB39" s="28"/>
      <c r="AD39" s="9">
        <f>IF(COUNTIF(AD40:AD51,"-")=COUNTA(AD40:AD51),"-",SUM(AD40,AD44:AD47,AD50:AD51))</f>
        <v>2308038238</v>
      </c>
    </row>
    <row r="40" spans="1:30" ht="14.65" customHeight="1" x14ac:dyDescent="0.15">
      <c r="A40" s="6" t="s">
        <v>103</v>
      </c>
      <c r="D40" s="29"/>
      <c r="E40" s="23"/>
      <c r="F40" s="23"/>
      <c r="G40" s="23" t="s">
        <v>104</v>
      </c>
      <c r="H40" s="23"/>
      <c r="I40" s="23"/>
      <c r="J40" s="23"/>
      <c r="K40" s="23"/>
      <c r="L40" s="13"/>
      <c r="M40" s="13"/>
      <c r="N40" s="13"/>
      <c r="O40" s="13"/>
      <c r="P40" s="30">
        <v>18177000</v>
      </c>
      <c r="Q40" s="31"/>
      <c r="R40" s="13"/>
      <c r="S40" s="13"/>
      <c r="T40" s="13"/>
      <c r="U40" s="13"/>
      <c r="V40" s="13"/>
      <c r="W40" s="13"/>
      <c r="X40" s="13"/>
      <c r="Y40" s="13"/>
      <c r="Z40" s="25"/>
      <c r="AA40" s="45"/>
      <c r="AB40" s="28"/>
      <c r="AD40" s="9">
        <f>IF(COUNTIF(AD41:AD43,"-")=COUNTA(AD41:AD43),"-",SUM(AD41:AD43))</f>
        <v>18177000</v>
      </c>
    </row>
    <row r="41" spans="1:30" ht="14.65" customHeight="1" x14ac:dyDescent="0.15">
      <c r="A41" s="6" t="s">
        <v>105</v>
      </c>
      <c r="D41" s="29"/>
      <c r="E41" s="23"/>
      <c r="F41" s="23"/>
      <c r="G41" s="23"/>
      <c r="H41" s="23" t="s">
        <v>106</v>
      </c>
      <c r="I41" s="23"/>
      <c r="J41" s="23"/>
      <c r="K41" s="23"/>
      <c r="L41" s="13"/>
      <c r="M41" s="13"/>
      <c r="N41" s="13"/>
      <c r="O41" s="13"/>
      <c r="P41" s="30" t="s">
        <v>21</v>
      </c>
      <c r="Q41" s="31"/>
      <c r="R41" s="13"/>
      <c r="S41" s="13"/>
      <c r="T41" s="13"/>
      <c r="U41" s="13"/>
      <c r="V41" s="13"/>
      <c r="W41" s="13"/>
      <c r="X41" s="13"/>
      <c r="Y41" s="13"/>
      <c r="Z41" s="25"/>
      <c r="AA41" s="45"/>
      <c r="AB41" s="28"/>
      <c r="AD41" s="9" t="s">
        <v>22</v>
      </c>
    </row>
    <row r="42" spans="1:30" ht="14.65" customHeight="1" x14ac:dyDescent="0.15">
      <c r="A42" s="6" t="s">
        <v>107</v>
      </c>
      <c r="D42" s="29"/>
      <c r="E42" s="23"/>
      <c r="F42" s="23"/>
      <c r="G42" s="23"/>
      <c r="H42" s="23" t="s">
        <v>108</v>
      </c>
      <c r="I42" s="23"/>
      <c r="J42" s="23"/>
      <c r="K42" s="23"/>
      <c r="L42" s="13"/>
      <c r="M42" s="13"/>
      <c r="N42" s="13"/>
      <c r="O42" s="13"/>
      <c r="P42" s="30">
        <v>18177000</v>
      </c>
      <c r="Q42" s="31"/>
      <c r="R42" s="13"/>
      <c r="S42" s="13"/>
      <c r="T42" s="13"/>
      <c r="U42" s="13"/>
      <c r="V42" s="13"/>
      <c r="W42" s="13"/>
      <c r="X42" s="13"/>
      <c r="Y42" s="13"/>
      <c r="Z42" s="25"/>
      <c r="AA42" s="45"/>
      <c r="AB42" s="28"/>
      <c r="AD42" s="9">
        <v>18177000</v>
      </c>
    </row>
    <row r="43" spans="1:30" ht="14.65" customHeight="1" x14ac:dyDescent="0.15">
      <c r="A43" s="6" t="s">
        <v>109</v>
      </c>
      <c r="D43" s="29"/>
      <c r="E43" s="23"/>
      <c r="F43" s="23"/>
      <c r="G43" s="23"/>
      <c r="H43" s="23" t="s">
        <v>34</v>
      </c>
      <c r="I43" s="23"/>
      <c r="J43" s="23"/>
      <c r="K43" s="23"/>
      <c r="L43" s="13"/>
      <c r="M43" s="13"/>
      <c r="N43" s="13"/>
      <c r="O43" s="13"/>
      <c r="P43" s="30" t="s">
        <v>21</v>
      </c>
      <c r="Q43" s="31"/>
      <c r="R43" s="13"/>
      <c r="S43" s="13"/>
      <c r="T43" s="13"/>
      <c r="U43" s="13"/>
      <c r="V43" s="13"/>
      <c r="W43" s="13"/>
      <c r="X43" s="13"/>
      <c r="Y43" s="13"/>
      <c r="Z43" s="25"/>
      <c r="AA43" s="45"/>
      <c r="AB43" s="28"/>
      <c r="AD43" s="9" t="s">
        <v>22</v>
      </c>
    </row>
    <row r="44" spans="1:30" ht="14.65" customHeight="1" x14ac:dyDescent="0.15">
      <c r="A44" s="6" t="s">
        <v>110</v>
      </c>
      <c r="D44" s="29"/>
      <c r="E44" s="23"/>
      <c r="F44" s="23"/>
      <c r="G44" s="23" t="s">
        <v>111</v>
      </c>
      <c r="H44" s="23"/>
      <c r="I44" s="23"/>
      <c r="J44" s="23"/>
      <c r="K44" s="23"/>
      <c r="L44" s="13"/>
      <c r="M44" s="13"/>
      <c r="N44" s="13"/>
      <c r="O44" s="13"/>
      <c r="P44" s="30">
        <v>-3000000</v>
      </c>
      <c r="Q44" s="31"/>
      <c r="R44" s="13"/>
      <c r="S44" s="13"/>
      <c r="T44" s="13"/>
      <c r="U44" s="13"/>
      <c r="V44" s="13"/>
      <c r="W44" s="13"/>
      <c r="X44" s="13"/>
      <c r="Y44" s="13"/>
      <c r="Z44" s="25"/>
      <c r="AA44" s="45"/>
      <c r="AB44" s="28"/>
      <c r="AD44" s="9">
        <v>-3000000</v>
      </c>
    </row>
    <row r="45" spans="1:30" ht="14.65" customHeight="1" x14ac:dyDescent="0.15">
      <c r="A45" s="6" t="s">
        <v>112</v>
      </c>
      <c r="D45" s="29"/>
      <c r="E45" s="23"/>
      <c r="F45" s="23"/>
      <c r="G45" s="23" t="s">
        <v>113</v>
      </c>
      <c r="H45" s="23"/>
      <c r="I45" s="23"/>
      <c r="J45" s="23"/>
      <c r="K45" s="13"/>
      <c r="L45" s="13"/>
      <c r="M45" s="13"/>
      <c r="N45" s="13"/>
      <c r="O45" s="13"/>
      <c r="P45" s="30">
        <v>453426391</v>
      </c>
      <c r="Q45" s="31"/>
      <c r="R45" s="13"/>
      <c r="S45" s="13"/>
      <c r="T45" s="13"/>
      <c r="U45" s="13"/>
      <c r="V45" s="13"/>
      <c r="W45" s="13"/>
      <c r="X45" s="13"/>
      <c r="Y45" s="13"/>
      <c r="Z45" s="25"/>
      <c r="AA45" s="45"/>
      <c r="AB45" s="28"/>
      <c r="AD45" s="9">
        <v>453426391</v>
      </c>
    </row>
    <row r="46" spans="1:30" ht="14.65" customHeight="1" x14ac:dyDescent="0.15">
      <c r="A46" s="6" t="s">
        <v>114</v>
      </c>
      <c r="D46" s="29"/>
      <c r="E46" s="23"/>
      <c r="F46" s="23"/>
      <c r="G46" s="23" t="s">
        <v>115</v>
      </c>
      <c r="H46" s="23"/>
      <c r="I46" s="23"/>
      <c r="J46" s="23"/>
      <c r="K46" s="13"/>
      <c r="L46" s="13"/>
      <c r="M46" s="13"/>
      <c r="N46" s="13"/>
      <c r="O46" s="13"/>
      <c r="P46" s="30">
        <v>77877000</v>
      </c>
      <c r="Q46" s="31"/>
      <c r="R46" s="13"/>
      <c r="S46" s="13"/>
      <c r="T46" s="13"/>
      <c r="U46" s="13"/>
      <c r="V46" s="13"/>
      <c r="W46" s="13"/>
      <c r="X46" s="13"/>
      <c r="Y46" s="13"/>
      <c r="Z46" s="25"/>
      <c r="AA46" s="45"/>
      <c r="AB46" s="28"/>
      <c r="AD46" s="9">
        <v>77877000</v>
      </c>
    </row>
    <row r="47" spans="1:30" ht="14.65" customHeight="1" x14ac:dyDescent="0.15">
      <c r="A47" s="6" t="s">
        <v>116</v>
      </c>
      <c r="D47" s="29"/>
      <c r="E47" s="23"/>
      <c r="F47" s="23"/>
      <c r="G47" s="23" t="s">
        <v>117</v>
      </c>
      <c r="H47" s="23"/>
      <c r="I47" s="23"/>
      <c r="J47" s="23"/>
      <c r="K47" s="13"/>
      <c r="L47" s="13"/>
      <c r="M47" s="13"/>
      <c r="N47" s="13"/>
      <c r="O47" s="13"/>
      <c r="P47" s="30">
        <v>1664871883</v>
      </c>
      <c r="Q47" s="31"/>
      <c r="R47" s="13"/>
      <c r="S47" s="13"/>
      <c r="T47" s="13"/>
      <c r="U47" s="13"/>
      <c r="V47" s="13"/>
      <c r="W47" s="13"/>
      <c r="X47" s="13"/>
      <c r="Y47" s="13"/>
      <c r="Z47" s="25"/>
      <c r="AA47" s="45"/>
      <c r="AB47" s="28"/>
      <c r="AD47" s="9">
        <f>IF(COUNTIF(AD48:AD49,"-")=COUNTA(AD48:AD49),"-",SUM(AD48:AD49))</f>
        <v>1664871883</v>
      </c>
    </row>
    <row r="48" spans="1:30" ht="14.65" customHeight="1" x14ac:dyDescent="0.15">
      <c r="A48" s="6" t="s">
        <v>118</v>
      </c>
      <c r="D48" s="29"/>
      <c r="E48" s="23"/>
      <c r="F48" s="23"/>
      <c r="G48" s="23"/>
      <c r="H48" s="23" t="s">
        <v>119</v>
      </c>
      <c r="I48" s="23"/>
      <c r="J48" s="23"/>
      <c r="K48" s="13"/>
      <c r="L48" s="13"/>
      <c r="M48" s="13"/>
      <c r="N48" s="13"/>
      <c r="O48" s="13"/>
      <c r="P48" s="30" t="s">
        <v>21</v>
      </c>
      <c r="Q48" s="31"/>
      <c r="R48" s="13"/>
      <c r="S48" s="13"/>
      <c r="T48" s="13"/>
      <c r="U48" s="13"/>
      <c r="V48" s="13"/>
      <c r="W48" s="13"/>
      <c r="X48" s="13"/>
      <c r="Y48" s="13"/>
      <c r="Z48" s="25"/>
      <c r="AA48" s="45"/>
      <c r="AB48" s="28"/>
      <c r="AD48" s="9" t="s">
        <v>22</v>
      </c>
    </row>
    <row r="49" spans="1:31" ht="14.65" customHeight="1" x14ac:dyDescent="0.15">
      <c r="A49" s="6" t="s">
        <v>120</v>
      </c>
      <c r="D49" s="29"/>
      <c r="E49" s="13"/>
      <c r="F49" s="23"/>
      <c r="G49" s="23"/>
      <c r="H49" s="23" t="s">
        <v>34</v>
      </c>
      <c r="I49" s="23"/>
      <c r="J49" s="23"/>
      <c r="K49" s="13"/>
      <c r="L49" s="13"/>
      <c r="M49" s="13"/>
      <c r="N49" s="13"/>
      <c r="O49" s="13"/>
      <c r="P49" s="30">
        <v>1664871883</v>
      </c>
      <c r="Q49" s="31"/>
      <c r="R49" s="13"/>
      <c r="S49" s="13"/>
      <c r="T49" s="13"/>
      <c r="U49" s="13"/>
      <c r="V49" s="13"/>
      <c r="W49" s="13"/>
      <c r="X49" s="13"/>
      <c r="Y49" s="13"/>
      <c r="Z49" s="25"/>
      <c r="AA49" s="45"/>
      <c r="AB49" s="28"/>
      <c r="AD49" s="9">
        <v>1664871883</v>
      </c>
    </row>
    <row r="50" spans="1:31" ht="14.65" customHeight="1" x14ac:dyDescent="0.15">
      <c r="A50" s="6" t="s">
        <v>121</v>
      </c>
      <c r="D50" s="29"/>
      <c r="E50" s="13"/>
      <c r="F50" s="23"/>
      <c r="G50" s="23" t="s">
        <v>34</v>
      </c>
      <c r="H50" s="23"/>
      <c r="I50" s="23"/>
      <c r="J50" s="23"/>
      <c r="K50" s="13"/>
      <c r="L50" s="13"/>
      <c r="M50" s="13"/>
      <c r="N50" s="13"/>
      <c r="O50" s="13"/>
      <c r="P50" s="30">
        <v>177516560</v>
      </c>
      <c r="Q50" s="31"/>
      <c r="R50" s="13"/>
      <c r="S50" s="13"/>
      <c r="T50" s="13"/>
      <c r="U50" s="13"/>
      <c r="V50" s="13"/>
      <c r="W50" s="13"/>
      <c r="X50" s="13"/>
      <c r="Y50" s="13"/>
      <c r="Z50" s="25"/>
      <c r="AA50" s="45"/>
      <c r="AB50" s="28"/>
      <c r="AD50" s="9">
        <v>177516560</v>
      </c>
    </row>
    <row r="51" spans="1:31" ht="14.65" customHeight="1" x14ac:dyDescent="0.15">
      <c r="A51" s="6" t="s">
        <v>122</v>
      </c>
      <c r="D51" s="29"/>
      <c r="E51" s="13"/>
      <c r="F51" s="23"/>
      <c r="G51" s="23" t="s">
        <v>123</v>
      </c>
      <c r="H51" s="23"/>
      <c r="I51" s="23"/>
      <c r="J51" s="23"/>
      <c r="K51" s="13"/>
      <c r="L51" s="13"/>
      <c r="M51" s="13"/>
      <c r="N51" s="13"/>
      <c r="O51" s="13"/>
      <c r="P51" s="30">
        <v>-80830596</v>
      </c>
      <c r="Q51" s="31"/>
      <c r="R51" s="13"/>
      <c r="S51" s="13"/>
      <c r="T51" s="13"/>
      <c r="U51" s="13"/>
      <c r="V51" s="13"/>
      <c r="W51" s="13"/>
      <c r="X51" s="13"/>
      <c r="Y51" s="13"/>
      <c r="Z51" s="25"/>
      <c r="AA51" s="45"/>
      <c r="AB51" s="28"/>
      <c r="AD51" s="9">
        <v>-80830596</v>
      </c>
    </row>
    <row r="52" spans="1:31" ht="14.65" customHeight="1" x14ac:dyDescent="0.15">
      <c r="A52" s="6" t="s">
        <v>124</v>
      </c>
      <c r="D52" s="29"/>
      <c r="E52" s="13" t="s">
        <v>125</v>
      </c>
      <c r="F52" s="23"/>
      <c r="G52" s="24"/>
      <c r="H52" s="24"/>
      <c r="I52" s="24"/>
      <c r="J52" s="13"/>
      <c r="K52" s="13"/>
      <c r="L52" s="13"/>
      <c r="M52" s="13"/>
      <c r="N52" s="13"/>
      <c r="O52" s="13"/>
      <c r="P52" s="30">
        <v>9647825986</v>
      </c>
      <c r="Q52" s="31"/>
      <c r="R52" s="13"/>
      <c r="S52" s="13"/>
      <c r="T52" s="13"/>
      <c r="U52" s="13"/>
      <c r="V52" s="13"/>
      <c r="W52" s="13"/>
      <c r="X52" s="13"/>
      <c r="Y52" s="13"/>
      <c r="Z52" s="25"/>
      <c r="AA52" s="45"/>
      <c r="AB52" s="28"/>
      <c r="AD52" s="9">
        <f>IF(COUNTIF(AD53:AD61,"-")=COUNTA(AD53:AD61),"-",SUM(AD53:AD56,AD59:AD61))</f>
        <v>9647825986</v>
      </c>
    </row>
    <row r="53" spans="1:31" ht="14.65" customHeight="1" x14ac:dyDescent="0.15">
      <c r="A53" s="6" t="s">
        <v>126</v>
      </c>
      <c r="D53" s="29"/>
      <c r="E53" s="13"/>
      <c r="F53" s="23" t="s">
        <v>127</v>
      </c>
      <c r="G53" s="24"/>
      <c r="H53" s="24"/>
      <c r="I53" s="24"/>
      <c r="J53" s="13"/>
      <c r="K53" s="13"/>
      <c r="L53" s="13"/>
      <c r="M53" s="13"/>
      <c r="N53" s="13"/>
      <c r="O53" s="13"/>
      <c r="P53" s="30">
        <v>6331067493</v>
      </c>
      <c r="Q53" s="31"/>
      <c r="R53" s="13"/>
      <c r="S53" s="13"/>
      <c r="T53" s="13"/>
      <c r="U53" s="13"/>
      <c r="V53" s="13"/>
      <c r="W53" s="13"/>
      <c r="X53" s="13"/>
      <c r="Y53" s="13"/>
      <c r="Z53" s="25"/>
      <c r="AA53" s="45"/>
      <c r="AB53" s="28"/>
      <c r="AD53" s="9">
        <v>6331067493</v>
      </c>
    </row>
    <row r="54" spans="1:31" ht="14.65" customHeight="1" x14ac:dyDescent="0.15">
      <c r="A54" s="6" t="s">
        <v>128</v>
      </c>
      <c r="D54" s="29"/>
      <c r="E54" s="13"/>
      <c r="F54" s="23" t="s">
        <v>129</v>
      </c>
      <c r="G54" s="23"/>
      <c r="H54" s="33"/>
      <c r="I54" s="23"/>
      <c r="J54" s="23"/>
      <c r="K54" s="13"/>
      <c r="L54" s="13"/>
      <c r="M54" s="13"/>
      <c r="N54" s="13"/>
      <c r="O54" s="13"/>
      <c r="P54" s="30">
        <v>1570509482</v>
      </c>
      <c r="Q54" s="31"/>
      <c r="R54" s="13"/>
      <c r="S54" s="13"/>
      <c r="T54" s="13"/>
      <c r="U54" s="13"/>
      <c r="V54" s="13"/>
      <c r="W54" s="13"/>
      <c r="X54" s="13"/>
      <c r="Y54" s="13"/>
      <c r="Z54" s="25"/>
      <c r="AA54" s="45"/>
      <c r="AB54" s="28"/>
      <c r="AD54" s="9">
        <v>1570509482</v>
      </c>
    </row>
    <row r="55" spans="1:31" ht="14.65" customHeight="1" x14ac:dyDescent="0.15">
      <c r="A55" s="6">
        <v>1500000</v>
      </c>
      <c r="D55" s="29"/>
      <c r="E55" s="13"/>
      <c r="F55" s="23" t="s">
        <v>130</v>
      </c>
      <c r="G55" s="23"/>
      <c r="H55" s="23"/>
      <c r="I55" s="23"/>
      <c r="J55" s="23"/>
      <c r="K55" s="13"/>
      <c r="L55" s="13"/>
      <c r="M55" s="13"/>
      <c r="N55" s="13"/>
      <c r="O55" s="13"/>
      <c r="P55" s="30">
        <v>0</v>
      </c>
      <c r="Q55" s="31"/>
      <c r="R55" s="13"/>
      <c r="S55" s="13"/>
      <c r="T55" s="13"/>
      <c r="U55" s="13"/>
      <c r="V55" s="13"/>
      <c r="W55" s="13"/>
      <c r="X55" s="13"/>
      <c r="Y55" s="13"/>
      <c r="Z55" s="25"/>
      <c r="AA55" s="45"/>
      <c r="AB55" s="28"/>
      <c r="AD55" s="9">
        <v>0</v>
      </c>
    </row>
    <row r="56" spans="1:31" ht="14.65" customHeight="1" x14ac:dyDescent="0.15">
      <c r="A56" s="6" t="s">
        <v>131</v>
      </c>
      <c r="D56" s="29"/>
      <c r="E56" s="23"/>
      <c r="F56" s="23" t="s">
        <v>117</v>
      </c>
      <c r="G56" s="23"/>
      <c r="H56" s="33"/>
      <c r="I56" s="23"/>
      <c r="J56" s="23"/>
      <c r="K56" s="13"/>
      <c r="L56" s="13"/>
      <c r="M56" s="13"/>
      <c r="N56" s="13"/>
      <c r="O56" s="13"/>
      <c r="P56" s="30">
        <v>1786033446</v>
      </c>
      <c r="Q56" s="31"/>
      <c r="R56" s="13"/>
      <c r="S56" s="13"/>
      <c r="T56" s="13"/>
      <c r="U56" s="13"/>
      <c r="V56" s="13"/>
      <c r="W56" s="13"/>
      <c r="X56" s="13"/>
      <c r="Y56" s="13"/>
      <c r="Z56" s="25"/>
      <c r="AA56" s="45"/>
      <c r="AB56" s="28"/>
      <c r="AD56" s="9">
        <f>IF(COUNTIF(AD57:AD58,"-")=COUNTA(AD57:AD58),"-",SUM(AD57:AD58))</f>
        <v>1786033446</v>
      </c>
    </row>
    <row r="57" spans="1:31" ht="14.65" customHeight="1" x14ac:dyDescent="0.15">
      <c r="A57" s="6" t="s">
        <v>132</v>
      </c>
      <c r="D57" s="29"/>
      <c r="E57" s="23"/>
      <c r="F57" s="23"/>
      <c r="G57" s="23" t="s">
        <v>133</v>
      </c>
      <c r="H57" s="23"/>
      <c r="I57" s="23"/>
      <c r="J57" s="23"/>
      <c r="K57" s="13"/>
      <c r="L57" s="13"/>
      <c r="M57" s="13"/>
      <c r="N57" s="13"/>
      <c r="O57" s="13"/>
      <c r="P57" s="30">
        <v>1785858665</v>
      </c>
      <c r="Q57" s="31"/>
      <c r="R57" s="13"/>
      <c r="S57" s="13"/>
      <c r="T57" s="13"/>
      <c r="U57" s="13"/>
      <c r="V57" s="13"/>
      <c r="W57" s="13"/>
      <c r="X57" s="13"/>
      <c r="Y57" s="13"/>
      <c r="Z57" s="25"/>
      <c r="AA57" s="45"/>
      <c r="AB57" s="28"/>
      <c r="AD57" s="9">
        <v>1785858665</v>
      </c>
    </row>
    <row r="58" spans="1:31" ht="14.65" customHeight="1" x14ac:dyDescent="0.15">
      <c r="A58" s="6" t="s">
        <v>134</v>
      </c>
      <c r="D58" s="29"/>
      <c r="E58" s="23"/>
      <c r="F58" s="23"/>
      <c r="G58" s="23" t="s">
        <v>119</v>
      </c>
      <c r="H58" s="23"/>
      <c r="I58" s="23"/>
      <c r="J58" s="23"/>
      <c r="K58" s="13"/>
      <c r="L58" s="13"/>
      <c r="M58" s="13"/>
      <c r="N58" s="13"/>
      <c r="O58" s="13"/>
      <c r="P58" s="30">
        <v>174781</v>
      </c>
      <c r="Q58" s="31"/>
      <c r="R58" s="13"/>
      <c r="S58" s="13"/>
      <c r="T58" s="13"/>
      <c r="U58" s="13"/>
      <c r="V58" s="13"/>
      <c r="W58" s="13"/>
      <c r="X58" s="13"/>
      <c r="Y58" s="13"/>
      <c r="Z58" s="25"/>
      <c r="AA58" s="45"/>
      <c r="AB58" s="28"/>
      <c r="AD58" s="9">
        <v>174781</v>
      </c>
    </row>
    <row r="59" spans="1:31" ht="14.65" customHeight="1" x14ac:dyDescent="0.15">
      <c r="A59" s="6" t="s">
        <v>135</v>
      </c>
      <c r="D59" s="29"/>
      <c r="E59" s="23"/>
      <c r="F59" s="23" t="s">
        <v>136</v>
      </c>
      <c r="G59" s="23"/>
      <c r="H59" s="23"/>
      <c r="I59" s="23"/>
      <c r="J59" s="23"/>
      <c r="K59" s="13"/>
      <c r="L59" s="13"/>
      <c r="M59" s="13"/>
      <c r="N59" s="13"/>
      <c r="O59" s="13"/>
      <c r="P59" s="30">
        <v>14517764</v>
      </c>
      <c r="Q59" s="31"/>
      <c r="R59" s="13"/>
      <c r="S59" s="13"/>
      <c r="T59" s="13"/>
      <c r="U59" s="13"/>
      <c r="V59" s="13"/>
      <c r="W59" s="13"/>
      <c r="X59" s="13"/>
      <c r="Y59" s="13"/>
      <c r="Z59" s="25"/>
      <c r="AA59" s="45"/>
      <c r="AB59" s="28"/>
      <c r="AD59" s="9">
        <v>14517764</v>
      </c>
    </row>
    <row r="60" spans="1:31" ht="14.65" customHeight="1" x14ac:dyDescent="0.15">
      <c r="A60" s="6" t="s">
        <v>137</v>
      </c>
      <c r="D60" s="29"/>
      <c r="E60" s="23"/>
      <c r="F60" s="23" t="s">
        <v>34</v>
      </c>
      <c r="G60" s="23"/>
      <c r="H60" s="33"/>
      <c r="I60" s="23"/>
      <c r="J60" s="23"/>
      <c r="K60" s="13"/>
      <c r="L60" s="13"/>
      <c r="M60" s="13"/>
      <c r="N60" s="13"/>
      <c r="O60" s="13"/>
      <c r="P60" s="30">
        <v>8283491</v>
      </c>
      <c r="Q60" s="31"/>
      <c r="R60" s="13"/>
      <c r="S60" s="13"/>
      <c r="T60" s="13"/>
      <c r="U60" s="13"/>
      <c r="V60" s="13"/>
      <c r="W60" s="13"/>
      <c r="X60" s="13"/>
      <c r="Y60" s="13"/>
      <c r="Z60" s="25"/>
      <c r="AA60" s="45"/>
      <c r="AB60" s="28"/>
      <c r="AD60" s="9">
        <v>8283491</v>
      </c>
    </row>
    <row r="61" spans="1:31" ht="14.65" customHeight="1" x14ac:dyDescent="0.15">
      <c r="A61" s="6" t="s">
        <v>138</v>
      </c>
      <c r="D61" s="29"/>
      <c r="E61" s="23"/>
      <c r="F61" s="13" t="s">
        <v>123</v>
      </c>
      <c r="G61" s="23"/>
      <c r="H61" s="23"/>
      <c r="I61" s="23"/>
      <c r="J61" s="23"/>
      <c r="K61" s="13"/>
      <c r="L61" s="13"/>
      <c r="M61" s="13"/>
      <c r="N61" s="13"/>
      <c r="O61" s="13"/>
      <c r="P61" s="30">
        <v>-62585690</v>
      </c>
      <c r="Q61" s="31"/>
      <c r="R61" s="13"/>
      <c r="S61" s="13"/>
      <c r="T61" s="13"/>
      <c r="U61" s="13"/>
      <c r="V61" s="13"/>
      <c r="W61" s="13"/>
      <c r="X61" s="13"/>
      <c r="Y61" s="13"/>
      <c r="Z61" s="25"/>
      <c r="AA61" s="45"/>
      <c r="AB61" s="28"/>
      <c r="AD61" s="9">
        <v>-62585690</v>
      </c>
    </row>
    <row r="62" spans="1:31" ht="14.65" customHeight="1" thickBot="1" x14ac:dyDescent="0.2">
      <c r="A62" s="6">
        <v>1565000</v>
      </c>
      <c r="B62" s="6" t="s">
        <v>139</v>
      </c>
      <c r="D62" s="29"/>
      <c r="E62" s="23" t="s">
        <v>140</v>
      </c>
      <c r="F62" s="23"/>
      <c r="G62" s="23"/>
      <c r="H62" s="23"/>
      <c r="I62" s="23"/>
      <c r="J62" s="23"/>
      <c r="K62" s="13"/>
      <c r="L62" s="13"/>
      <c r="M62" s="13"/>
      <c r="N62" s="13"/>
      <c r="O62" s="13"/>
      <c r="P62" s="30" t="s">
        <v>21</v>
      </c>
      <c r="Q62" s="31"/>
      <c r="R62" s="46" t="s">
        <v>141</v>
      </c>
      <c r="S62" s="47"/>
      <c r="T62" s="47"/>
      <c r="U62" s="47"/>
      <c r="V62" s="47"/>
      <c r="W62" s="47"/>
      <c r="X62" s="47"/>
      <c r="Y62" s="48"/>
      <c r="Z62" s="49">
        <v>38476290819</v>
      </c>
      <c r="AA62" s="50"/>
      <c r="AB62" s="28"/>
      <c r="AD62" s="9" t="s">
        <v>22</v>
      </c>
      <c r="AE62" s="9" t="e">
        <f>IF(AND(AE24="-",AE25="-",#REF!="-"),"-",SUM(AE24,AE25,#REF!))</f>
        <v>#REF!</v>
      </c>
    </row>
    <row r="63" spans="1:31" ht="14.65" customHeight="1" thickBot="1" x14ac:dyDescent="0.2">
      <c r="A63" s="6" t="s">
        <v>142</v>
      </c>
      <c r="B63" s="6" t="s">
        <v>143</v>
      </c>
      <c r="D63" s="51" t="s">
        <v>144</v>
      </c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3"/>
      <c r="P63" s="54">
        <v>114700886113</v>
      </c>
      <c r="Q63" s="55"/>
      <c r="R63" s="17" t="s">
        <v>145</v>
      </c>
      <c r="S63" s="18"/>
      <c r="T63" s="18"/>
      <c r="U63" s="18"/>
      <c r="V63" s="18"/>
      <c r="W63" s="18"/>
      <c r="X63" s="18"/>
      <c r="Y63" s="56"/>
      <c r="Z63" s="54">
        <v>114700886113</v>
      </c>
      <c r="AA63" s="57"/>
      <c r="AB63" s="28"/>
      <c r="AD63" s="9">
        <f>IF(AND(AD7="-",AD52="-",AD62="-"),"-",SUM(AD7,AD52,AD62))</f>
        <v>114700886113</v>
      </c>
      <c r="AE63" s="9" t="e">
        <f>IF(AND(AE22="-",AE62="-"),"-",SUM(AE22,AE62))</f>
        <v>#REF!</v>
      </c>
    </row>
    <row r="64" spans="1:31" ht="14.65" customHeight="1" x14ac:dyDescent="0.1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Z64" s="13"/>
      <c r="AA64" s="13"/>
      <c r="AB64" s="28"/>
    </row>
    <row r="65" spans="4:28" ht="14.65" customHeight="1" x14ac:dyDescent="0.15">
      <c r="D65" s="16"/>
      <c r="E65" s="58" t="s">
        <v>146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12"/>
      <c r="AA65" s="12"/>
      <c r="AB65" s="28"/>
    </row>
    <row r="66" spans="4:28" ht="14.65" customHeight="1" x14ac:dyDescent="0.15">
      <c r="AB66" s="28"/>
    </row>
    <row r="67" spans="4:28" ht="14.65" customHeight="1" x14ac:dyDescent="0.15">
      <c r="AB67" s="28"/>
    </row>
    <row r="68" spans="4:28" ht="14.65" customHeight="1" x14ac:dyDescent="0.15">
      <c r="AB68" s="28"/>
    </row>
    <row r="69" spans="4:28" ht="14.65" customHeight="1" x14ac:dyDescent="0.15">
      <c r="AB69" s="28"/>
    </row>
    <row r="70" spans="4:28" ht="16.5" customHeight="1" x14ac:dyDescent="0.15">
      <c r="AB70" s="28"/>
    </row>
    <row r="71" spans="4:28" ht="14.65" customHeight="1" x14ac:dyDescent="0.15">
      <c r="AB71" s="28"/>
    </row>
    <row r="72" spans="4:28" ht="9.75" customHeight="1" x14ac:dyDescent="0.15"/>
    <row r="73" spans="4:28" ht="14.65" customHeight="1" x14ac:dyDescent="0.15"/>
  </sheetData>
  <mergeCells count="11">
    <mergeCell ref="R22:Y22"/>
    <mergeCell ref="R27:Y27"/>
    <mergeCell ref="R62:Y62"/>
    <mergeCell ref="D63:O63"/>
    <mergeCell ref="R63:Y63"/>
    <mergeCell ref="D2:AA2"/>
    <mergeCell ref="D3:AA3"/>
    <mergeCell ref="D5:O5"/>
    <mergeCell ref="P5:Q5"/>
    <mergeCell ref="R5:Y5"/>
    <mergeCell ref="Z5:AA5"/>
  </mergeCells>
  <phoneticPr fontId="3"/>
  <pageMargins left="0.74803149606299213" right="0.74803149606299213" top="0.59055118110236227" bottom="0.78740157480314965" header="0.51181102362204722" footer="0.51181102362204722"/>
  <pageSetup paperSize="9" scale="79" firstPageNumber="0" orientation="portrait" r:id="rId1"/>
  <headerFooter differentFirst="1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05264-3371-4003-9055-F978282E6E01}">
  <sheetPr>
    <pageSetUpPr fitToPage="1"/>
  </sheetPr>
  <dimension ref="A1:AA43"/>
  <sheetViews>
    <sheetView topLeftCell="B7" zoomScale="85" zoomScaleNormal="85" zoomScaleSheetLayoutView="100" workbookViewId="0">
      <selection activeCell="E41" sqref="E41"/>
    </sheetView>
  </sheetViews>
  <sheetFormatPr defaultRowHeight="13.5" x14ac:dyDescent="0.15"/>
  <cols>
    <col min="1" max="1" width="0" style="60" hidden="1" customWidth="1"/>
    <col min="2" max="2" width="0.625" style="5" customWidth="1"/>
    <col min="3" max="3" width="1.25" style="64" customWidth="1"/>
    <col min="4" max="12" width="2.125" style="64" customWidth="1"/>
    <col min="13" max="13" width="18.375" style="64" customWidth="1"/>
    <col min="14" max="14" width="21.625" style="64" bestFit="1" customWidth="1"/>
    <col min="15" max="15" width="2.5" style="64" customWidth="1"/>
    <col min="16" max="16" width="0.625" style="64" customWidth="1"/>
    <col min="17" max="17" width="9" style="5"/>
    <col min="18" max="18" width="0" style="5" hidden="1" customWidth="1"/>
    <col min="19" max="16384" width="9" style="5"/>
  </cols>
  <sheetData>
    <row r="1" spans="1:27" x14ac:dyDescent="0.15">
      <c r="A1" s="1"/>
      <c r="C1" s="59"/>
      <c r="D1" s="59"/>
      <c r="E1" s="59"/>
      <c r="F1" s="59"/>
      <c r="G1" s="59"/>
      <c r="H1" s="59"/>
      <c r="I1" s="59"/>
      <c r="J1" s="3"/>
      <c r="K1" s="3"/>
      <c r="L1" s="3"/>
      <c r="M1" s="3"/>
      <c r="N1" s="3"/>
      <c r="O1" s="3"/>
      <c r="P1" s="5"/>
    </row>
    <row r="2" spans="1:27" ht="24" x14ac:dyDescent="0.2">
      <c r="C2" s="61" t="s">
        <v>147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</row>
    <row r="3" spans="1:27" ht="17.25" x14ac:dyDescent="0.2">
      <c r="C3" s="63" t="s">
        <v>148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2"/>
    </row>
    <row r="4" spans="1:27" ht="17.25" x14ac:dyDescent="0.2">
      <c r="C4" s="63" t="s">
        <v>149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2"/>
    </row>
    <row r="5" spans="1:27" ht="18" thickBot="1" x14ac:dyDescent="0.25">
      <c r="D5" s="62"/>
      <c r="E5" s="62"/>
      <c r="F5" s="62"/>
      <c r="G5" s="62"/>
      <c r="H5" s="62"/>
      <c r="I5" s="62"/>
      <c r="J5" s="62"/>
      <c r="K5" s="62"/>
      <c r="L5" s="62"/>
      <c r="M5" s="65"/>
      <c r="N5" s="62"/>
      <c r="O5" s="65" t="s">
        <v>2</v>
      </c>
      <c r="P5" s="62"/>
    </row>
    <row r="6" spans="1:27" ht="18" thickBot="1" x14ac:dyDescent="0.25">
      <c r="A6" s="60" t="s">
        <v>3</v>
      </c>
      <c r="C6" s="66" t="s">
        <v>5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8" t="s">
        <v>6</v>
      </c>
      <c r="O6" s="69"/>
      <c r="P6" s="62"/>
    </row>
    <row r="7" spans="1:27" x14ac:dyDescent="0.15">
      <c r="A7" s="60" t="s">
        <v>150</v>
      </c>
      <c r="C7" s="70"/>
      <c r="D7" s="71" t="s">
        <v>151</v>
      </c>
      <c r="E7" s="71"/>
      <c r="F7" s="5"/>
      <c r="G7" s="71"/>
      <c r="H7" s="71"/>
      <c r="I7" s="71"/>
      <c r="J7" s="71"/>
      <c r="K7" s="5"/>
      <c r="L7" s="5"/>
      <c r="M7" s="5"/>
      <c r="N7" s="72">
        <v>45155723321</v>
      </c>
      <c r="O7" s="73"/>
      <c r="P7" s="4"/>
      <c r="AA7" s="74"/>
    </row>
    <row r="8" spans="1:27" x14ac:dyDescent="0.15">
      <c r="A8" s="60" t="s">
        <v>152</v>
      </c>
      <c r="C8" s="70"/>
      <c r="D8" s="71"/>
      <c r="E8" s="71" t="s">
        <v>153</v>
      </c>
      <c r="F8" s="71"/>
      <c r="G8" s="71"/>
      <c r="H8" s="71"/>
      <c r="I8" s="71"/>
      <c r="J8" s="71"/>
      <c r="K8" s="5"/>
      <c r="L8" s="5"/>
      <c r="M8" s="5"/>
      <c r="N8" s="72">
        <v>20289465122</v>
      </c>
      <c r="O8" s="75"/>
      <c r="P8" s="4"/>
      <c r="AA8" s="74"/>
    </row>
    <row r="9" spans="1:27" x14ac:dyDescent="0.15">
      <c r="A9" s="60" t="s">
        <v>154</v>
      </c>
      <c r="C9" s="70"/>
      <c r="D9" s="71"/>
      <c r="E9" s="71"/>
      <c r="F9" s="71" t="s">
        <v>155</v>
      </c>
      <c r="G9" s="71"/>
      <c r="H9" s="71"/>
      <c r="I9" s="71"/>
      <c r="J9" s="71"/>
      <c r="K9" s="5"/>
      <c r="L9" s="5"/>
      <c r="M9" s="5"/>
      <c r="N9" s="72">
        <v>9327805171</v>
      </c>
      <c r="O9" s="75"/>
      <c r="P9" s="4"/>
      <c r="AA9" s="74"/>
    </row>
    <row r="10" spans="1:27" x14ac:dyDescent="0.15">
      <c r="A10" s="60" t="s">
        <v>156</v>
      </c>
      <c r="C10" s="70"/>
      <c r="D10" s="71"/>
      <c r="E10" s="71"/>
      <c r="F10" s="71"/>
      <c r="G10" s="71" t="s">
        <v>157</v>
      </c>
      <c r="H10" s="71"/>
      <c r="I10" s="71"/>
      <c r="J10" s="71"/>
      <c r="K10" s="5"/>
      <c r="L10" s="5"/>
      <c r="M10" s="5"/>
      <c r="N10" s="72">
        <v>5356511145</v>
      </c>
      <c r="O10" s="75"/>
      <c r="P10" s="4"/>
      <c r="AA10" s="74"/>
    </row>
    <row r="11" spans="1:27" x14ac:dyDescent="0.15">
      <c r="A11" s="60" t="s">
        <v>158</v>
      </c>
      <c r="C11" s="70"/>
      <c r="D11" s="71"/>
      <c r="E11" s="71"/>
      <c r="F11" s="71"/>
      <c r="G11" s="71" t="s">
        <v>159</v>
      </c>
      <c r="H11" s="71"/>
      <c r="I11" s="71"/>
      <c r="J11" s="71"/>
      <c r="K11" s="5"/>
      <c r="L11" s="5"/>
      <c r="M11" s="5"/>
      <c r="N11" s="72">
        <v>364546420</v>
      </c>
      <c r="O11" s="75"/>
      <c r="P11" s="4"/>
      <c r="AA11" s="74"/>
    </row>
    <row r="12" spans="1:27" x14ac:dyDescent="0.15">
      <c r="A12" s="60" t="s">
        <v>160</v>
      </c>
      <c r="C12" s="70"/>
      <c r="D12" s="71"/>
      <c r="E12" s="71"/>
      <c r="F12" s="71"/>
      <c r="G12" s="71" t="s">
        <v>161</v>
      </c>
      <c r="H12" s="71"/>
      <c r="I12" s="71"/>
      <c r="J12" s="71"/>
      <c r="K12" s="5"/>
      <c r="L12" s="5"/>
      <c r="M12" s="5"/>
      <c r="N12" s="72">
        <v>2709362871</v>
      </c>
      <c r="O12" s="75"/>
      <c r="P12" s="4"/>
      <c r="AA12" s="74"/>
    </row>
    <row r="13" spans="1:27" x14ac:dyDescent="0.15">
      <c r="A13" s="60" t="s">
        <v>162</v>
      </c>
      <c r="C13" s="70"/>
      <c r="D13" s="71"/>
      <c r="E13" s="71"/>
      <c r="F13" s="71"/>
      <c r="G13" s="71" t="s">
        <v>34</v>
      </c>
      <c r="H13" s="71"/>
      <c r="I13" s="71"/>
      <c r="J13" s="71"/>
      <c r="K13" s="5"/>
      <c r="L13" s="5"/>
      <c r="M13" s="5"/>
      <c r="N13" s="72">
        <v>897384735</v>
      </c>
      <c r="O13" s="75"/>
      <c r="P13" s="4"/>
      <c r="AA13" s="74"/>
    </row>
    <row r="14" spans="1:27" x14ac:dyDescent="0.15">
      <c r="A14" s="60" t="s">
        <v>163</v>
      </c>
      <c r="C14" s="70"/>
      <c r="D14" s="71"/>
      <c r="E14" s="71"/>
      <c r="F14" s="71" t="s">
        <v>164</v>
      </c>
      <c r="G14" s="71"/>
      <c r="H14" s="71"/>
      <c r="I14" s="71"/>
      <c r="J14" s="71"/>
      <c r="K14" s="5"/>
      <c r="L14" s="5"/>
      <c r="M14" s="5"/>
      <c r="N14" s="72">
        <v>9826450432</v>
      </c>
      <c r="O14" s="75"/>
      <c r="P14" s="4"/>
      <c r="AA14" s="74"/>
    </row>
    <row r="15" spans="1:27" x14ac:dyDescent="0.15">
      <c r="A15" s="60" t="s">
        <v>165</v>
      </c>
      <c r="C15" s="70"/>
      <c r="D15" s="71"/>
      <c r="E15" s="71"/>
      <c r="F15" s="71"/>
      <c r="G15" s="71" t="s">
        <v>166</v>
      </c>
      <c r="H15" s="71"/>
      <c r="I15" s="71"/>
      <c r="J15" s="71"/>
      <c r="K15" s="5"/>
      <c r="L15" s="5"/>
      <c r="M15" s="5"/>
      <c r="N15" s="72">
        <v>5456080545</v>
      </c>
      <c r="O15" s="75"/>
      <c r="P15" s="4"/>
      <c r="AA15" s="74"/>
    </row>
    <row r="16" spans="1:27" x14ac:dyDescent="0.15">
      <c r="A16" s="60" t="s">
        <v>167</v>
      </c>
      <c r="C16" s="70"/>
      <c r="D16" s="71"/>
      <c r="E16" s="71"/>
      <c r="F16" s="71"/>
      <c r="G16" s="71" t="s">
        <v>168</v>
      </c>
      <c r="H16" s="71"/>
      <c r="I16" s="71"/>
      <c r="J16" s="71"/>
      <c r="K16" s="5"/>
      <c r="L16" s="5"/>
      <c r="M16" s="5"/>
      <c r="N16" s="72">
        <v>1177393532</v>
      </c>
      <c r="O16" s="75"/>
      <c r="P16" s="4"/>
      <c r="AA16" s="74"/>
    </row>
    <row r="17" spans="1:27" x14ac:dyDescent="0.15">
      <c r="A17" s="60" t="s">
        <v>169</v>
      </c>
      <c r="C17" s="70"/>
      <c r="D17" s="71"/>
      <c r="E17" s="71"/>
      <c r="F17" s="71"/>
      <c r="G17" s="71" t="s">
        <v>170</v>
      </c>
      <c r="H17" s="71"/>
      <c r="I17" s="71"/>
      <c r="J17" s="71"/>
      <c r="K17" s="5"/>
      <c r="L17" s="5"/>
      <c r="M17" s="5"/>
      <c r="N17" s="72">
        <v>2831788665</v>
      </c>
      <c r="O17" s="75"/>
      <c r="P17" s="4"/>
      <c r="AA17" s="74"/>
    </row>
    <row r="18" spans="1:27" x14ac:dyDescent="0.15">
      <c r="A18" s="60" t="s">
        <v>171</v>
      </c>
      <c r="C18" s="70"/>
      <c r="D18" s="71"/>
      <c r="E18" s="71"/>
      <c r="F18" s="71"/>
      <c r="G18" s="71" t="s">
        <v>34</v>
      </c>
      <c r="H18" s="71"/>
      <c r="I18" s="71"/>
      <c r="J18" s="71"/>
      <c r="K18" s="5"/>
      <c r="L18" s="5"/>
      <c r="M18" s="5"/>
      <c r="N18" s="72">
        <v>361187690</v>
      </c>
      <c r="O18" s="75"/>
      <c r="P18" s="4"/>
      <c r="AA18" s="74"/>
    </row>
    <row r="19" spans="1:27" x14ac:dyDescent="0.15">
      <c r="A19" s="60" t="s">
        <v>172</v>
      </c>
      <c r="C19" s="70"/>
      <c r="D19" s="71"/>
      <c r="E19" s="71"/>
      <c r="F19" s="71" t="s">
        <v>173</v>
      </c>
      <c r="G19" s="71"/>
      <c r="H19" s="71"/>
      <c r="I19" s="71"/>
      <c r="J19" s="71"/>
      <c r="K19" s="5"/>
      <c r="L19" s="5"/>
      <c r="M19" s="5"/>
      <c r="N19" s="72">
        <v>1135209519</v>
      </c>
      <c r="O19" s="75"/>
      <c r="P19" s="4"/>
      <c r="AA19" s="74"/>
    </row>
    <row r="20" spans="1:27" x14ac:dyDescent="0.15">
      <c r="A20" s="60" t="s">
        <v>174</v>
      </c>
      <c r="C20" s="70"/>
      <c r="D20" s="71"/>
      <c r="E20" s="71"/>
      <c r="F20" s="5"/>
      <c r="G20" s="5" t="s">
        <v>175</v>
      </c>
      <c r="H20" s="5"/>
      <c r="I20" s="71"/>
      <c r="J20" s="71"/>
      <c r="K20" s="5"/>
      <c r="L20" s="5"/>
      <c r="M20" s="5"/>
      <c r="N20" s="72">
        <v>670592703</v>
      </c>
      <c r="O20" s="75"/>
      <c r="P20" s="4"/>
      <c r="AA20" s="74"/>
    </row>
    <row r="21" spans="1:27" x14ac:dyDescent="0.15">
      <c r="A21" s="60" t="s">
        <v>176</v>
      </c>
      <c r="C21" s="70"/>
      <c r="D21" s="71"/>
      <c r="E21" s="71"/>
      <c r="F21" s="5"/>
      <c r="G21" s="71" t="s">
        <v>177</v>
      </c>
      <c r="H21" s="71"/>
      <c r="I21" s="71"/>
      <c r="J21" s="71"/>
      <c r="K21" s="5"/>
      <c r="L21" s="5"/>
      <c r="M21" s="5"/>
      <c r="N21" s="72">
        <v>52557257</v>
      </c>
      <c r="O21" s="75"/>
      <c r="P21" s="4"/>
      <c r="AA21" s="74"/>
    </row>
    <row r="22" spans="1:27" x14ac:dyDescent="0.15">
      <c r="A22" s="60" t="s">
        <v>178</v>
      </c>
      <c r="C22" s="70"/>
      <c r="D22" s="71"/>
      <c r="E22" s="71"/>
      <c r="F22" s="5"/>
      <c r="G22" s="71" t="s">
        <v>34</v>
      </c>
      <c r="H22" s="71"/>
      <c r="I22" s="71"/>
      <c r="J22" s="71"/>
      <c r="K22" s="5"/>
      <c r="L22" s="5"/>
      <c r="M22" s="5"/>
      <c r="N22" s="72">
        <v>412059559</v>
      </c>
      <c r="O22" s="75"/>
      <c r="P22" s="4"/>
      <c r="AA22" s="74"/>
    </row>
    <row r="23" spans="1:27" x14ac:dyDescent="0.15">
      <c r="A23" s="60" t="s">
        <v>179</v>
      </c>
      <c r="C23" s="70"/>
      <c r="D23" s="71"/>
      <c r="E23" s="5" t="s">
        <v>180</v>
      </c>
      <c r="F23" s="5"/>
      <c r="G23" s="71"/>
      <c r="H23" s="71"/>
      <c r="I23" s="71"/>
      <c r="J23" s="71"/>
      <c r="K23" s="5"/>
      <c r="L23" s="5"/>
      <c r="M23" s="5"/>
      <c r="N23" s="72">
        <v>24866258199</v>
      </c>
      <c r="O23" s="75"/>
      <c r="P23" s="4"/>
      <c r="AA23" s="74"/>
    </row>
    <row r="24" spans="1:27" x14ac:dyDescent="0.15">
      <c r="A24" s="60" t="s">
        <v>181</v>
      </c>
      <c r="C24" s="70"/>
      <c r="D24" s="71"/>
      <c r="E24" s="71"/>
      <c r="F24" s="71" t="s">
        <v>182</v>
      </c>
      <c r="G24" s="71"/>
      <c r="H24" s="71"/>
      <c r="I24" s="71"/>
      <c r="J24" s="71"/>
      <c r="K24" s="5"/>
      <c r="L24" s="5"/>
      <c r="M24" s="5"/>
      <c r="N24" s="72">
        <v>18838766544</v>
      </c>
      <c r="O24" s="75"/>
      <c r="P24" s="4"/>
      <c r="AA24" s="74"/>
    </row>
    <row r="25" spans="1:27" x14ac:dyDescent="0.15">
      <c r="A25" s="60" t="s">
        <v>183</v>
      </c>
      <c r="C25" s="70"/>
      <c r="D25" s="71"/>
      <c r="E25" s="71"/>
      <c r="F25" s="71" t="s">
        <v>184</v>
      </c>
      <c r="G25" s="71"/>
      <c r="H25" s="71"/>
      <c r="I25" s="71"/>
      <c r="J25" s="71"/>
      <c r="K25" s="5"/>
      <c r="L25" s="5"/>
      <c r="M25" s="5"/>
      <c r="N25" s="72">
        <v>5257209112</v>
      </c>
      <c r="O25" s="75"/>
      <c r="P25" s="4"/>
      <c r="AA25" s="74"/>
    </row>
    <row r="26" spans="1:27" x14ac:dyDescent="0.15">
      <c r="A26" s="60" t="s">
        <v>185</v>
      </c>
      <c r="C26" s="70"/>
      <c r="D26" s="71"/>
      <c r="E26" s="71"/>
      <c r="F26" s="71" t="s">
        <v>186</v>
      </c>
      <c r="G26" s="71"/>
      <c r="H26" s="71"/>
      <c r="I26" s="71"/>
      <c r="J26" s="71"/>
      <c r="K26" s="5"/>
      <c r="L26" s="5"/>
      <c r="M26" s="5"/>
      <c r="N26" s="72">
        <v>110751811</v>
      </c>
      <c r="O26" s="75"/>
      <c r="P26" s="4"/>
      <c r="AA26" s="74"/>
    </row>
    <row r="27" spans="1:27" x14ac:dyDescent="0.15">
      <c r="A27" s="60" t="s">
        <v>187</v>
      </c>
      <c r="C27" s="70"/>
      <c r="D27" s="71"/>
      <c r="E27" s="71"/>
      <c r="F27" s="71" t="s">
        <v>34</v>
      </c>
      <c r="G27" s="71"/>
      <c r="H27" s="71"/>
      <c r="I27" s="71"/>
      <c r="J27" s="71"/>
      <c r="K27" s="5"/>
      <c r="L27" s="5"/>
      <c r="M27" s="5"/>
      <c r="N27" s="72">
        <v>659530732</v>
      </c>
      <c r="O27" s="75"/>
      <c r="P27" s="4"/>
      <c r="AA27" s="74"/>
    </row>
    <row r="28" spans="1:27" x14ac:dyDescent="0.15">
      <c r="A28" s="60" t="s">
        <v>188</v>
      </c>
      <c r="C28" s="70"/>
      <c r="D28" s="71" t="s">
        <v>189</v>
      </c>
      <c r="E28" s="71"/>
      <c r="F28" s="71"/>
      <c r="G28" s="71"/>
      <c r="H28" s="71"/>
      <c r="I28" s="71"/>
      <c r="J28" s="71"/>
      <c r="K28" s="5"/>
      <c r="L28" s="5"/>
      <c r="M28" s="5"/>
      <c r="N28" s="72">
        <v>8511308472</v>
      </c>
      <c r="O28" s="75"/>
      <c r="P28" s="4"/>
      <c r="AA28" s="74"/>
    </row>
    <row r="29" spans="1:27" x14ac:dyDescent="0.15">
      <c r="A29" s="60" t="s">
        <v>190</v>
      </c>
      <c r="C29" s="70"/>
      <c r="D29" s="71"/>
      <c r="E29" s="71" t="s">
        <v>191</v>
      </c>
      <c r="F29" s="71"/>
      <c r="G29" s="71"/>
      <c r="H29" s="71"/>
      <c r="I29" s="71"/>
      <c r="J29" s="71"/>
      <c r="K29" s="76"/>
      <c r="L29" s="76"/>
      <c r="M29" s="76"/>
      <c r="N29" s="72">
        <v>6551733480</v>
      </c>
      <c r="O29" s="75"/>
      <c r="P29" s="4"/>
      <c r="AA29" s="74"/>
    </row>
    <row r="30" spans="1:27" x14ac:dyDescent="0.15">
      <c r="A30" s="60" t="s">
        <v>192</v>
      </c>
      <c r="C30" s="70"/>
      <c r="D30" s="71"/>
      <c r="E30" s="71" t="s">
        <v>34</v>
      </c>
      <c r="F30" s="71"/>
      <c r="G30" s="5"/>
      <c r="H30" s="71"/>
      <c r="I30" s="71"/>
      <c r="J30" s="71"/>
      <c r="K30" s="76"/>
      <c r="L30" s="76"/>
      <c r="M30" s="76"/>
      <c r="N30" s="72">
        <v>1959574992</v>
      </c>
      <c r="O30" s="75"/>
      <c r="P30" s="4"/>
      <c r="AA30" s="74"/>
    </row>
    <row r="31" spans="1:27" x14ac:dyDescent="0.15">
      <c r="A31" s="60" t="s">
        <v>193</v>
      </c>
      <c r="C31" s="77" t="s">
        <v>194</v>
      </c>
      <c r="D31" s="78"/>
      <c r="E31" s="78"/>
      <c r="F31" s="78"/>
      <c r="G31" s="78"/>
      <c r="H31" s="78"/>
      <c r="I31" s="78"/>
      <c r="J31" s="78"/>
      <c r="K31" s="79"/>
      <c r="L31" s="79"/>
      <c r="M31" s="79"/>
      <c r="N31" s="80">
        <v>-36644414849</v>
      </c>
      <c r="O31" s="81"/>
      <c r="P31" s="4"/>
      <c r="AA31" s="74"/>
    </row>
    <row r="32" spans="1:27" x14ac:dyDescent="0.15">
      <c r="A32" s="60" t="s">
        <v>195</v>
      </c>
      <c r="C32" s="70"/>
      <c r="D32" s="71" t="s">
        <v>196</v>
      </c>
      <c r="E32" s="71"/>
      <c r="F32" s="5"/>
      <c r="G32" s="71"/>
      <c r="H32" s="71"/>
      <c r="I32" s="71"/>
      <c r="J32" s="71"/>
      <c r="K32" s="5"/>
      <c r="L32" s="5"/>
      <c r="M32" s="5"/>
      <c r="N32" s="72">
        <v>36677403</v>
      </c>
      <c r="O32" s="73"/>
      <c r="P32" s="4"/>
      <c r="AA32" s="74"/>
    </row>
    <row r="33" spans="1:27" x14ac:dyDescent="0.15">
      <c r="A33" s="60" t="s">
        <v>197</v>
      </c>
      <c r="C33" s="70"/>
      <c r="D33" s="71"/>
      <c r="E33" s="5" t="s">
        <v>198</v>
      </c>
      <c r="F33" s="5"/>
      <c r="G33" s="71"/>
      <c r="H33" s="71"/>
      <c r="I33" s="71"/>
      <c r="J33" s="71"/>
      <c r="K33" s="5"/>
      <c r="L33" s="5"/>
      <c r="M33" s="5"/>
      <c r="N33" s="72">
        <v>29691401</v>
      </c>
      <c r="O33" s="75"/>
      <c r="P33" s="4"/>
      <c r="AA33" s="74"/>
    </row>
    <row r="34" spans="1:27" x14ac:dyDescent="0.15">
      <c r="A34" s="60" t="s">
        <v>199</v>
      </c>
      <c r="C34" s="70"/>
      <c r="D34" s="71"/>
      <c r="E34" s="5" t="s">
        <v>200</v>
      </c>
      <c r="F34" s="5"/>
      <c r="G34" s="71"/>
      <c r="H34" s="71"/>
      <c r="I34" s="71"/>
      <c r="J34" s="71"/>
      <c r="K34" s="5"/>
      <c r="L34" s="5"/>
      <c r="M34" s="5"/>
      <c r="N34" s="72">
        <v>7491002</v>
      </c>
      <c r="O34" s="75"/>
      <c r="P34" s="4"/>
      <c r="AA34" s="74"/>
    </row>
    <row r="35" spans="1:27" x14ac:dyDescent="0.15">
      <c r="A35" s="60" t="s">
        <v>201</v>
      </c>
      <c r="C35" s="70"/>
      <c r="D35" s="71"/>
      <c r="E35" s="5" t="s">
        <v>202</v>
      </c>
      <c r="F35" s="5"/>
      <c r="G35" s="71"/>
      <c r="H35" s="5"/>
      <c r="I35" s="71"/>
      <c r="J35" s="71"/>
      <c r="K35" s="5"/>
      <c r="L35" s="5"/>
      <c r="M35" s="5"/>
      <c r="N35" s="72" t="s">
        <v>203</v>
      </c>
      <c r="O35" s="75"/>
      <c r="P35" s="4"/>
      <c r="AA35" s="74"/>
    </row>
    <row r="36" spans="1:27" x14ac:dyDescent="0.15">
      <c r="A36" s="60" t="s">
        <v>204</v>
      </c>
      <c r="C36" s="70"/>
      <c r="D36" s="71"/>
      <c r="E36" s="71" t="s">
        <v>205</v>
      </c>
      <c r="F36" s="71"/>
      <c r="G36" s="71"/>
      <c r="H36" s="71"/>
      <c r="I36" s="71"/>
      <c r="J36" s="71"/>
      <c r="K36" s="5"/>
      <c r="L36" s="5"/>
      <c r="M36" s="5"/>
      <c r="N36" s="72">
        <v>-578000</v>
      </c>
      <c r="O36" s="75"/>
      <c r="P36" s="4"/>
      <c r="AA36" s="74"/>
    </row>
    <row r="37" spans="1:27" x14ac:dyDescent="0.15">
      <c r="A37" s="60" t="s">
        <v>206</v>
      </c>
      <c r="C37" s="70"/>
      <c r="D37" s="71"/>
      <c r="E37" s="71" t="s">
        <v>34</v>
      </c>
      <c r="F37" s="71"/>
      <c r="G37" s="71"/>
      <c r="H37" s="71"/>
      <c r="I37" s="71"/>
      <c r="J37" s="71"/>
      <c r="K37" s="5"/>
      <c r="L37" s="5"/>
      <c r="M37" s="5"/>
      <c r="N37" s="72">
        <v>73000</v>
      </c>
      <c r="O37" s="75"/>
      <c r="P37" s="4"/>
      <c r="AA37" s="74"/>
    </row>
    <row r="38" spans="1:27" x14ac:dyDescent="0.15">
      <c r="A38" s="60" t="s">
        <v>207</v>
      </c>
      <c r="C38" s="70"/>
      <c r="D38" s="71" t="s">
        <v>208</v>
      </c>
      <c r="E38" s="71"/>
      <c r="F38" s="71"/>
      <c r="G38" s="71"/>
      <c r="H38" s="71"/>
      <c r="I38" s="71"/>
      <c r="J38" s="71"/>
      <c r="K38" s="76"/>
      <c r="L38" s="76"/>
      <c r="M38" s="76"/>
      <c r="N38" s="72">
        <v>25853895</v>
      </c>
      <c r="O38" s="73"/>
      <c r="P38" s="4"/>
      <c r="AA38" s="74"/>
    </row>
    <row r="39" spans="1:27" x14ac:dyDescent="0.15">
      <c r="A39" s="60" t="s">
        <v>209</v>
      </c>
      <c r="C39" s="70"/>
      <c r="D39" s="71"/>
      <c r="E39" s="71" t="s">
        <v>210</v>
      </c>
      <c r="F39" s="71"/>
      <c r="G39" s="71"/>
      <c r="H39" s="71"/>
      <c r="I39" s="71"/>
      <c r="J39" s="71"/>
      <c r="K39" s="76"/>
      <c r="L39" s="76"/>
      <c r="M39" s="76"/>
      <c r="N39" s="72">
        <v>3133218</v>
      </c>
      <c r="O39" s="75"/>
      <c r="P39" s="4"/>
      <c r="AA39" s="74"/>
    </row>
    <row r="40" spans="1:27" ht="14.25" thickBot="1" x14ac:dyDescent="0.2">
      <c r="A40" s="60" t="s">
        <v>211</v>
      </c>
      <c r="C40" s="70"/>
      <c r="D40" s="71"/>
      <c r="E40" s="71" t="s">
        <v>34</v>
      </c>
      <c r="F40" s="71"/>
      <c r="G40" s="71"/>
      <c r="H40" s="71"/>
      <c r="I40" s="71"/>
      <c r="J40" s="71"/>
      <c r="K40" s="76"/>
      <c r="L40" s="76"/>
      <c r="M40" s="76"/>
      <c r="N40" s="72">
        <v>22720677</v>
      </c>
      <c r="O40" s="75"/>
      <c r="P40" s="4"/>
      <c r="AA40" s="74"/>
    </row>
    <row r="41" spans="1:27" ht="14.25" thickBot="1" x14ac:dyDescent="0.2">
      <c r="A41" s="60" t="s">
        <v>212</v>
      </c>
      <c r="C41" s="82" t="s">
        <v>213</v>
      </c>
      <c r="D41" s="83"/>
      <c r="E41" s="83"/>
      <c r="F41" s="83"/>
      <c r="G41" s="83"/>
      <c r="H41" s="83"/>
      <c r="I41" s="83"/>
      <c r="J41" s="83"/>
      <c r="K41" s="84"/>
      <c r="L41" s="84"/>
      <c r="M41" s="84"/>
      <c r="N41" s="85">
        <v>-36655238357</v>
      </c>
      <c r="O41" s="86"/>
      <c r="P41" s="4"/>
      <c r="AA41" s="74"/>
    </row>
    <row r="42" spans="1:27" s="4" customFormat="1" ht="3.75" customHeight="1" x14ac:dyDescent="0.15">
      <c r="A42" s="87"/>
      <c r="C42" s="88"/>
      <c r="D42" s="88"/>
      <c r="E42" s="89"/>
      <c r="F42" s="89"/>
      <c r="G42" s="89"/>
      <c r="H42" s="89"/>
      <c r="I42" s="89"/>
      <c r="J42" s="90"/>
      <c r="K42" s="90"/>
      <c r="L42" s="90"/>
    </row>
    <row r="43" spans="1:27" s="4" customFormat="1" ht="15.6" customHeight="1" x14ac:dyDescent="0.15">
      <c r="A43" s="87"/>
      <c r="C43" s="91"/>
      <c r="D43" s="91" t="s">
        <v>146</v>
      </c>
      <c r="E43" s="92"/>
      <c r="F43" s="92"/>
      <c r="G43" s="92"/>
      <c r="H43" s="92"/>
      <c r="I43" s="92"/>
      <c r="J43" s="93"/>
      <c r="K43" s="93"/>
      <c r="L43" s="93"/>
    </row>
  </sheetData>
  <mergeCells count="5">
    <mergeCell ref="C2:O2"/>
    <mergeCell ref="C3:O3"/>
    <mergeCell ref="C4:O4"/>
    <mergeCell ref="C6:M6"/>
    <mergeCell ref="N6:O6"/>
  </mergeCells>
  <phoneticPr fontId="12"/>
  <pageMargins left="0.74803149606299213" right="0.74803149606299213" top="0.59055118110236227" bottom="0.78740157480314965" header="0.51181102362204722" footer="0.51181102362204722"/>
  <pageSetup paperSize="9" firstPageNumber="0" orientation="portrait" r:id="rId1"/>
  <headerFooter differentFirst="1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16DAB-9966-49D4-ADA8-EAD65D8ADB96}">
  <sheetPr>
    <pageSetUpPr fitToPage="1"/>
  </sheetPr>
  <dimension ref="A2:X25"/>
  <sheetViews>
    <sheetView showGridLines="0" view="pageBreakPreview" topLeftCell="B1" zoomScaleNormal="85" zoomScaleSheetLayoutView="100" workbookViewId="0">
      <selection activeCell="E41" sqref="E41"/>
    </sheetView>
  </sheetViews>
  <sheetFormatPr defaultRowHeight="12.75" x14ac:dyDescent="0.15"/>
  <cols>
    <col min="1" max="1" width="0" style="94" hidden="1" customWidth="1"/>
    <col min="2" max="2" width="1.125" style="97" customWidth="1"/>
    <col min="3" max="3" width="1.625" style="97" customWidth="1"/>
    <col min="4" max="9" width="2" style="97" customWidth="1"/>
    <col min="10" max="10" width="15.375" style="97" customWidth="1"/>
    <col min="11" max="11" width="21.625" style="97" bestFit="1" customWidth="1"/>
    <col min="12" max="12" width="3" style="97" bestFit="1" customWidth="1"/>
    <col min="13" max="13" width="21.625" style="97" bestFit="1" customWidth="1"/>
    <col min="14" max="14" width="3" style="97" bestFit="1" customWidth="1"/>
    <col min="15" max="15" width="21.625" style="97" bestFit="1" customWidth="1"/>
    <col min="16" max="16" width="3" style="97" bestFit="1" customWidth="1"/>
    <col min="17" max="17" width="21.625" style="97" hidden="1" customWidth="1"/>
    <col min="18" max="18" width="3" style="97" hidden="1" customWidth="1"/>
    <col min="19" max="19" width="1" style="97" customWidth="1"/>
    <col min="20" max="20" width="9" style="97"/>
    <col min="21" max="24" width="0" style="97" hidden="1" customWidth="1"/>
    <col min="25" max="16384" width="9" style="97"/>
  </cols>
  <sheetData>
    <row r="2" spans="1:24" ht="24" x14ac:dyDescent="0.25">
      <c r="B2" s="95"/>
      <c r="C2" s="96" t="s">
        <v>214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24" ht="17.25" x14ac:dyDescent="0.2">
      <c r="B3" s="98"/>
      <c r="C3" s="99" t="s">
        <v>148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24" ht="17.25" x14ac:dyDescent="0.2">
      <c r="B4" s="98"/>
      <c r="C4" s="99" t="s">
        <v>149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</row>
    <row r="5" spans="1:24" ht="15.75" customHeight="1" thickBot="1" x14ac:dyDescent="0.2">
      <c r="B5" s="100"/>
      <c r="C5" s="101"/>
      <c r="D5" s="101"/>
      <c r="E5" s="101"/>
      <c r="F5" s="101"/>
      <c r="G5" s="101"/>
      <c r="H5" s="101"/>
      <c r="I5" s="101"/>
      <c r="J5" s="102"/>
      <c r="K5" s="101"/>
      <c r="L5" s="102"/>
      <c r="M5" s="101"/>
      <c r="N5" s="101"/>
      <c r="O5" s="101"/>
      <c r="P5" s="103" t="s">
        <v>2</v>
      </c>
      <c r="Q5" s="101"/>
      <c r="R5" s="102"/>
    </row>
    <row r="6" spans="1:24" ht="12.75" customHeight="1" x14ac:dyDescent="0.15">
      <c r="B6" s="104"/>
      <c r="C6" s="105" t="s">
        <v>5</v>
      </c>
      <c r="D6" s="106"/>
      <c r="E6" s="106"/>
      <c r="F6" s="106"/>
      <c r="G6" s="106"/>
      <c r="H6" s="106"/>
      <c r="I6" s="106"/>
      <c r="J6" s="107"/>
      <c r="K6" s="108" t="s">
        <v>215</v>
      </c>
      <c r="L6" s="106"/>
      <c r="M6" s="109"/>
      <c r="N6" s="109"/>
      <c r="O6" s="109"/>
      <c r="P6" s="110"/>
      <c r="Q6" s="109"/>
      <c r="R6" s="110"/>
    </row>
    <row r="7" spans="1:24" ht="29.25" customHeight="1" thickBot="1" x14ac:dyDescent="0.2">
      <c r="A7" s="94" t="s">
        <v>3</v>
      </c>
      <c r="B7" s="104"/>
      <c r="C7" s="111"/>
      <c r="D7" s="112"/>
      <c r="E7" s="112"/>
      <c r="F7" s="112"/>
      <c r="G7" s="112"/>
      <c r="H7" s="112"/>
      <c r="I7" s="112"/>
      <c r="J7" s="113"/>
      <c r="K7" s="114"/>
      <c r="L7" s="112"/>
      <c r="M7" s="115" t="s">
        <v>216</v>
      </c>
      <c r="N7" s="116"/>
      <c r="O7" s="115" t="s">
        <v>217</v>
      </c>
      <c r="P7" s="117"/>
      <c r="Q7" s="118" t="s">
        <v>218</v>
      </c>
      <c r="R7" s="117"/>
    </row>
    <row r="8" spans="1:24" ht="15.95" customHeight="1" x14ac:dyDescent="0.15">
      <c r="A8" s="94" t="s">
        <v>219</v>
      </c>
      <c r="B8" s="119"/>
      <c r="C8" s="120" t="s">
        <v>220</v>
      </c>
      <c r="D8" s="121"/>
      <c r="E8" s="121"/>
      <c r="F8" s="121"/>
      <c r="G8" s="121"/>
      <c r="H8" s="121"/>
      <c r="I8" s="121"/>
      <c r="J8" s="122"/>
      <c r="K8" s="123">
        <v>38711062436</v>
      </c>
      <c r="L8" s="124"/>
      <c r="M8" s="123">
        <v>107802915170</v>
      </c>
      <c r="N8" s="125"/>
      <c r="O8" s="123">
        <v>-69091852734</v>
      </c>
      <c r="P8" s="126"/>
      <c r="Q8" s="127" t="s">
        <v>22</v>
      </c>
      <c r="R8" s="126"/>
      <c r="U8" s="128" t="str">
        <f t="shared" ref="U8:U13" si="0">IF(COUNTIF(V8:X8,"-")=COUNTA(V8:X8),"-",SUM(V8:X8))</f>
        <v>-</v>
      </c>
      <c r="V8" s="128" t="s">
        <v>22</v>
      </c>
      <c r="W8" s="128" t="s">
        <v>22</v>
      </c>
      <c r="X8" s="128" t="s">
        <v>22</v>
      </c>
    </row>
    <row r="9" spans="1:24" ht="15.95" customHeight="1" x14ac:dyDescent="0.15">
      <c r="A9" s="94" t="s">
        <v>221</v>
      </c>
      <c r="B9" s="119"/>
      <c r="C9" s="29"/>
      <c r="D9" s="23" t="s">
        <v>222</v>
      </c>
      <c r="E9" s="23"/>
      <c r="F9" s="23"/>
      <c r="G9" s="23"/>
      <c r="H9" s="23"/>
      <c r="I9" s="23"/>
      <c r="J9" s="104"/>
      <c r="K9" s="129">
        <v>-36655238357</v>
      </c>
      <c r="L9" s="130"/>
      <c r="M9" s="131"/>
      <c r="N9" s="132"/>
      <c r="O9" s="129">
        <v>-36655238357</v>
      </c>
      <c r="P9" s="133"/>
      <c r="Q9" s="134" t="s">
        <v>22</v>
      </c>
      <c r="R9" s="135"/>
      <c r="U9" s="128" t="str">
        <f t="shared" si="0"/>
        <v>-</v>
      </c>
      <c r="V9" s="128" t="s">
        <v>22</v>
      </c>
      <c r="W9" s="128" t="s">
        <v>22</v>
      </c>
      <c r="X9" s="128" t="s">
        <v>22</v>
      </c>
    </row>
    <row r="10" spans="1:24" ht="15.95" customHeight="1" x14ac:dyDescent="0.15">
      <c r="A10" s="94" t="s">
        <v>223</v>
      </c>
      <c r="B10" s="104"/>
      <c r="C10" s="136"/>
      <c r="D10" s="104" t="s">
        <v>224</v>
      </c>
      <c r="E10" s="104"/>
      <c r="F10" s="104"/>
      <c r="G10" s="104"/>
      <c r="H10" s="104"/>
      <c r="I10" s="104"/>
      <c r="J10" s="104"/>
      <c r="K10" s="129">
        <v>36286588996</v>
      </c>
      <c r="L10" s="130"/>
      <c r="M10" s="137"/>
      <c r="N10" s="138"/>
      <c r="O10" s="129">
        <v>36286588996</v>
      </c>
      <c r="P10" s="133"/>
      <c r="Q10" s="134" t="str">
        <f>IF(COUNTIF(Q11:Q12,"-")=COUNTA(Q11:Q12),"-",SUM(Q11:Q12))</f>
        <v>-</v>
      </c>
      <c r="R10" s="133"/>
      <c r="U10" s="128" t="str">
        <f t="shared" si="0"/>
        <v>-</v>
      </c>
      <c r="V10" s="128" t="s">
        <v>22</v>
      </c>
      <c r="W10" s="128" t="str">
        <f>IF(COUNTIF(W11:W12,"-")=COUNTA(W11:W12),"-",SUM(W11:W12))</f>
        <v>-</v>
      </c>
      <c r="X10" s="128" t="s">
        <v>22</v>
      </c>
    </row>
    <row r="11" spans="1:24" ht="15.95" customHeight="1" x14ac:dyDescent="0.15">
      <c r="A11" s="94" t="s">
        <v>225</v>
      </c>
      <c r="B11" s="104"/>
      <c r="C11" s="139"/>
      <c r="D11" s="104"/>
      <c r="E11" s="140" t="s">
        <v>226</v>
      </c>
      <c r="F11" s="140"/>
      <c r="G11" s="140"/>
      <c r="H11" s="140"/>
      <c r="I11" s="140"/>
      <c r="J11" s="104"/>
      <c r="K11" s="129">
        <v>25767745818</v>
      </c>
      <c r="L11" s="130"/>
      <c r="M11" s="137"/>
      <c r="N11" s="138"/>
      <c r="O11" s="129">
        <v>25767745818</v>
      </c>
      <c r="P11" s="133"/>
      <c r="Q11" s="134" t="s">
        <v>22</v>
      </c>
      <c r="R11" s="133"/>
      <c r="U11" s="128" t="str">
        <f t="shared" si="0"/>
        <v>-</v>
      </c>
      <c r="V11" s="128" t="s">
        <v>22</v>
      </c>
      <c r="W11" s="128" t="s">
        <v>22</v>
      </c>
      <c r="X11" s="128" t="s">
        <v>22</v>
      </c>
    </row>
    <row r="12" spans="1:24" ht="15.95" customHeight="1" x14ac:dyDescent="0.15">
      <c r="A12" s="94" t="s">
        <v>227</v>
      </c>
      <c r="B12" s="104"/>
      <c r="C12" s="141"/>
      <c r="D12" s="142"/>
      <c r="E12" s="142" t="s">
        <v>228</v>
      </c>
      <c r="F12" s="142"/>
      <c r="G12" s="142"/>
      <c r="H12" s="142"/>
      <c r="I12" s="142"/>
      <c r="J12" s="143"/>
      <c r="K12" s="144">
        <v>10518843178</v>
      </c>
      <c r="L12" s="145"/>
      <c r="M12" s="146"/>
      <c r="N12" s="147"/>
      <c r="O12" s="144">
        <v>10518843178</v>
      </c>
      <c r="P12" s="148"/>
      <c r="Q12" s="149" t="s">
        <v>22</v>
      </c>
      <c r="R12" s="148"/>
      <c r="U12" s="128" t="str">
        <f t="shared" si="0"/>
        <v>-</v>
      </c>
      <c r="V12" s="128" t="s">
        <v>22</v>
      </c>
      <c r="W12" s="128" t="s">
        <v>22</v>
      </c>
      <c r="X12" s="128" t="s">
        <v>22</v>
      </c>
    </row>
    <row r="13" spans="1:24" ht="15.95" customHeight="1" x14ac:dyDescent="0.15">
      <c r="A13" s="94" t="s">
        <v>229</v>
      </c>
      <c r="B13" s="104"/>
      <c r="C13" s="150"/>
      <c r="D13" s="151" t="s">
        <v>230</v>
      </c>
      <c r="E13" s="152"/>
      <c r="F13" s="151"/>
      <c r="G13" s="151"/>
      <c r="H13" s="151"/>
      <c r="I13" s="151"/>
      <c r="J13" s="153"/>
      <c r="K13" s="154">
        <v>-368649361</v>
      </c>
      <c r="L13" s="155"/>
      <c r="M13" s="156"/>
      <c r="N13" s="157"/>
      <c r="O13" s="154">
        <v>-368649361</v>
      </c>
      <c r="P13" s="158"/>
      <c r="Q13" s="159" t="str">
        <f>IF(COUNTIF(Q9:Q10,"-")=COUNTA(Q9:Q10),"-",SUM(Q9:Q10))</f>
        <v>-</v>
      </c>
      <c r="R13" s="158"/>
      <c r="U13" s="128" t="str">
        <f t="shared" si="0"/>
        <v>-</v>
      </c>
      <c r="V13" s="128" t="s">
        <v>22</v>
      </c>
      <c r="W13" s="128" t="str">
        <f>IF(COUNTIF(W9:W10,"-")=COUNTA(W9:W10),"-",SUM(W9:W10))</f>
        <v>-</v>
      </c>
      <c r="X13" s="128" t="s">
        <v>22</v>
      </c>
    </row>
    <row r="14" spans="1:24" ht="15.95" customHeight="1" x14ac:dyDescent="0.15">
      <c r="A14" s="94" t="s">
        <v>231</v>
      </c>
      <c r="B14" s="104"/>
      <c r="C14" s="29"/>
      <c r="D14" s="160" t="s">
        <v>232</v>
      </c>
      <c r="E14" s="160"/>
      <c r="F14" s="160"/>
      <c r="G14" s="140"/>
      <c r="H14" s="140"/>
      <c r="I14" s="140"/>
      <c r="J14" s="104"/>
      <c r="K14" s="161"/>
      <c r="L14" s="162"/>
      <c r="M14" s="129">
        <v>-958087609</v>
      </c>
      <c r="N14" s="163"/>
      <c r="O14" s="129">
        <v>958087609</v>
      </c>
      <c r="P14" s="133"/>
      <c r="Q14" s="164"/>
      <c r="R14" s="165"/>
      <c r="U14" s="128" t="s">
        <v>22</v>
      </c>
      <c r="V14" s="128" t="str">
        <f>IF(COUNTA(V15:V18)=COUNTIF(V15:V18,"-"),"-",SUM(V15,V17,V16,V18))</f>
        <v>-</v>
      </c>
      <c r="W14" s="128" t="str">
        <f>IF(COUNTA(W15:W18)=COUNTIF(W15:W18,"-"),"-",SUM(W15,W17,W16,W18))</f>
        <v>-</v>
      </c>
      <c r="X14" s="128" t="s">
        <v>22</v>
      </c>
    </row>
    <row r="15" spans="1:24" ht="15.95" customHeight="1" x14ac:dyDescent="0.15">
      <c r="A15" s="94" t="s">
        <v>233</v>
      </c>
      <c r="B15" s="104"/>
      <c r="C15" s="29"/>
      <c r="D15" s="160"/>
      <c r="E15" s="160" t="s">
        <v>234</v>
      </c>
      <c r="F15" s="140"/>
      <c r="G15" s="140"/>
      <c r="H15" s="140"/>
      <c r="I15" s="140"/>
      <c r="J15" s="104"/>
      <c r="K15" s="161"/>
      <c r="L15" s="162"/>
      <c r="M15" s="129">
        <v>2279027557</v>
      </c>
      <c r="N15" s="163"/>
      <c r="O15" s="129">
        <v>-2279027557</v>
      </c>
      <c r="P15" s="133"/>
      <c r="Q15" s="166"/>
      <c r="R15" s="167"/>
      <c r="U15" s="128" t="s">
        <v>22</v>
      </c>
      <c r="V15" s="128" t="s">
        <v>22</v>
      </c>
      <c r="W15" s="128" t="s">
        <v>22</v>
      </c>
      <c r="X15" s="128" t="s">
        <v>22</v>
      </c>
    </row>
    <row r="16" spans="1:24" ht="15.95" customHeight="1" x14ac:dyDescent="0.15">
      <c r="A16" s="94" t="s">
        <v>235</v>
      </c>
      <c r="B16" s="104"/>
      <c r="C16" s="29"/>
      <c r="D16" s="160"/>
      <c r="E16" s="160" t="s">
        <v>236</v>
      </c>
      <c r="F16" s="160"/>
      <c r="G16" s="140"/>
      <c r="H16" s="140"/>
      <c r="I16" s="140"/>
      <c r="J16" s="104"/>
      <c r="K16" s="161"/>
      <c r="L16" s="162"/>
      <c r="M16" s="129">
        <v>-3839861354</v>
      </c>
      <c r="N16" s="163"/>
      <c r="O16" s="129">
        <v>3839861354</v>
      </c>
      <c r="P16" s="133"/>
      <c r="Q16" s="166"/>
      <c r="R16" s="167"/>
      <c r="U16" s="128" t="s">
        <v>22</v>
      </c>
      <c r="V16" s="128" t="s">
        <v>22</v>
      </c>
      <c r="W16" s="128" t="s">
        <v>22</v>
      </c>
      <c r="X16" s="128" t="s">
        <v>22</v>
      </c>
    </row>
    <row r="17" spans="1:24" ht="15.95" customHeight="1" x14ac:dyDescent="0.15">
      <c r="A17" s="94" t="s">
        <v>237</v>
      </c>
      <c r="B17" s="104"/>
      <c r="C17" s="29"/>
      <c r="D17" s="160"/>
      <c r="E17" s="160" t="s">
        <v>238</v>
      </c>
      <c r="F17" s="160"/>
      <c r="G17" s="140"/>
      <c r="H17" s="140"/>
      <c r="I17" s="140"/>
      <c r="J17" s="104"/>
      <c r="K17" s="161"/>
      <c r="L17" s="162"/>
      <c r="M17" s="129">
        <v>824266850</v>
      </c>
      <c r="N17" s="163"/>
      <c r="O17" s="129">
        <v>-824266850</v>
      </c>
      <c r="P17" s="133"/>
      <c r="Q17" s="166"/>
      <c r="R17" s="167"/>
      <c r="U17" s="128" t="s">
        <v>22</v>
      </c>
      <c r="V17" s="128" t="s">
        <v>22</v>
      </c>
      <c r="W17" s="128" t="s">
        <v>22</v>
      </c>
      <c r="X17" s="128" t="s">
        <v>22</v>
      </c>
    </row>
    <row r="18" spans="1:24" ht="15.95" customHeight="1" x14ac:dyDescent="0.15">
      <c r="A18" s="94" t="s">
        <v>239</v>
      </c>
      <c r="B18" s="104"/>
      <c r="C18" s="29"/>
      <c r="D18" s="160"/>
      <c r="E18" s="160" t="s">
        <v>240</v>
      </c>
      <c r="F18" s="160"/>
      <c r="G18" s="140"/>
      <c r="H18" s="24"/>
      <c r="I18" s="140"/>
      <c r="J18" s="104"/>
      <c r="K18" s="161"/>
      <c r="L18" s="162"/>
      <c r="M18" s="129">
        <v>-221520662</v>
      </c>
      <c r="N18" s="163"/>
      <c r="O18" s="129">
        <v>221520662</v>
      </c>
      <c r="P18" s="133"/>
      <c r="Q18" s="166"/>
      <c r="R18" s="167"/>
      <c r="U18" s="128" t="s">
        <v>22</v>
      </c>
      <c r="V18" s="128" t="s">
        <v>22</v>
      </c>
      <c r="W18" s="128" t="s">
        <v>22</v>
      </c>
      <c r="X18" s="128" t="s">
        <v>22</v>
      </c>
    </row>
    <row r="19" spans="1:24" ht="15.95" customHeight="1" x14ac:dyDescent="0.15">
      <c r="A19" s="94" t="s">
        <v>241</v>
      </c>
      <c r="B19" s="104"/>
      <c r="C19" s="29"/>
      <c r="D19" s="160" t="s">
        <v>242</v>
      </c>
      <c r="E19" s="140"/>
      <c r="F19" s="140"/>
      <c r="G19" s="140"/>
      <c r="H19" s="140"/>
      <c r="I19" s="140"/>
      <c r="J19" s="104"/>
      <c r="K19" s="129" t="s">
        <v>22</v>
      </c>
      <c r="L19" s="130"/>
      <c r="M19" s="129" t="s">
        <v>203</v>
      </c>
      <c r="N19" s="163"/>
      <c r="O19" s="137"/>
      <c r="P19" s="168"/>
      <c r="Q19" s="169"/>
      <c r="R19" s="168"/>
      <c r="U19" s="128" t="str">
        <f>IF(COUNTIF(V19:X19,"-")=COUNTA(V19:X19),"-",SUM(V19:X19))</f>
        <v>-</v>
      </c>
      <c r="V19" s="128" t="s">
        <v>22</v>
      </c>
      <c r="W19" s="128" t="s">
        <v>22</v>
      </c>
      <c r="X19" s="128" t="s">
        <v>22</v>
      </c>
    </row>
    <row r="20" spans="1:24" ht="15.95" customHeight="1" x14ac:dyDescent="0.15">
      <c r="A20" s="94" t="s">
        <v>243</v>
      </c>
      <c r="B20" s="104"/>
      <c r="C20" s="29"/>
      <c r="D20" s="160" t="s">
        <v>244</v>
      </c>
      <c r="E20" s="160"/>
      <c r="F20" s="140"/>
      <c r="G20" s="140"/>
      <c r="H20" s="140"/>
      <c r="I20" s="140"/>
      <c r="J20" s="104"/>
      <c r="K20" s="129">
        <v>133877744</v>
      </c>
      <c r="L20" s="130"/>
      <c r="M20" s="129">
        <v>133877744</v>
      </c>
      <c r="N20" s="163"/>
      <c r="O20" s="137"/>
      <c r="P20" s="168"/>
      <c r="Q20" s="169"/>
      <c r="R20" s="168"/>
      <c r="U20" s="128" t="str">
        <f>IF(COUNTIF(V20:X20,"-")=COUNTA(V20:X20),"-",SUM(V20:X20))</f>
        <v>-</v>
      </c>
      <c r="V20" s="128" t="s">
        <v>22</v>
      </c>
      <c r="W20" s="128" t="s">
        <v>22</v>
      </c>
      <c r="X20" s="128" t="s">
        <v>22</v>
      </c>
    </row>
    <row r="21" spans="1:24" ht="15.95" customHeight="1" x14ac:dyDescent="0.15">
      <c r="A21" s="94" t="s">
        <v>245</v>
      </c>
      <c r="B21" s="104"/>
      <c r="C21" s="141"/>
      <c r="D21" s="142" t="s">
        <v>34</v>
      </c>
      <c r="E21" s="142"/>
      <c r="F21" s="142"/>
      <c r="G21" s="170"/>
      <c r="H21" s="170"/>
      <c r="I21" s="170"/>
      <c r="J21" s="143"/>
      <c r="K21" s="144" t="s">
        <v>22</v>
      </c>
      <c r="L21" s="145"/>
      <c r="M21" s="144" t="s">
        <v>203</v>
      </c>
      <c r="N21" s="171"/>
      <c r="O21" s="144" t="s">
        <v>203</v>
      </c>
      <c r="P21" s="148"/>
      <c r="Q21" s="172"/>
      <c r="R21" s="173"/>
      <c r="S21" s="174"/>
      <c r="U21" s="128" t="str">
        <f>IF(COUNTIF(V21:X21,"-")=COUNTA(V21:X21),"-",SUM(V21:X21))</f>
        <v>-</v>
      </c>
      <c r="V21" s="128" t="s">
        <v>22</v>
      </c>
      <c r="W21" s="128" t="s">
        <v>22</v>
      </c>
      <c r="X21" s="128" t="s">
        <v>22</v>
      </c>
    </row>
    <row r="22" spans="1:24" ht="15.95" customHeight="1" thickBot="1" x14ac:dyDescent="0.2">
      <c r="A22" s="94" t="s">
        <v>246</v>
      </c>
      <c r="B22" s="104"/>
      <c r="C22" s="175"/>
      <c r="D22" s="176" t="s">
        <v>247</v>
      </c>
      <c r="E22" s="176"/>
      <c r="F22" s="177"/>
      <c r="G22" s="177"/>
      <c r="H22" s="178"/>
      <c r="I22" s="177"/>
      <c r="J22" s="179"/>
      <c r="K22" s="180">
        <v>-234771617</v>
      </c>
      <c r="L22" s="181"/>
      <c r="M22" s="180">
        <v>-824209865</v>
      </c>
      <c r="N22" s="182"/>
      <c r="O22" s="180">
        <v>589438248</v>
      </c>
      <c r="P22" s="183"/>
      <c r="Q22" s="184" t="e">
        <f>IF(AND(Q13="-",COUNTIF(#REF!,"-")=COUNTA(#REF!)),"-",SUM(Q13,#REF!))</f>
        <v>#REF!</v>
      </c>
      <c r="R22" s="185"/>
      <c r="S22" s="174"/>
      <c r="U22" s="128" t="str">
        <f>IF(COUNTIF(V22:X22,"-")=COUNTA(V22:X22),"-",SUM(V22:X22))</f>
        <v>-</v>
      </c>
      <c r="V22" s="128" t="str">
        <f>IF(AND(V14="-",COUNTIF(V19:V20,"-")=COUNTA(V19:V20),V21="-"),"-",SUM(V14,V19:V20,V21))</f>
        <v>-</v>
      </c>
      <c r="W22" s="128" t="str">
        <f>IF(AND(W13="-",W14="-",COUNTIF(W19:W20,"-")=COUNTA(W19:W20),W21="-"),"-",SUM(W13,W14,W19:W20,W21))</f>
        <v>-</v>
      </c>
      <c r="X22" s="128" t="s">
        <v>22</v>
      </c>
    </row>
    <row r="23" spans="1:24" ht="15.95" customHeight="1" thickBot="1" x14ac:dyDescent="0.2">
      <c r="A23" s="94" t="s">
        <v>248</v>
      </c>
      <c r="B23" s="104"/>
      <c r="C23" s="186" t="s">
        <v>249</v>
      </c>
      <c r="D23" s="187"/>
      <c r="E23" s="187"/>
      <c r="F23" s="187"/>
      <c r="G23" s="188"/>
      <c r="H23" s="188"/>
      <c r="I23" s="188"/>
      <c r="J23" s="189"/>
      <c r="K23" s="190">
        <v>38476290819</v>
      </c>
      <c r="L23" s="191"/>
      <c r="M23" s="190">
        <v>106978705305</v>
      </c>
      <c r="N23" s="192"/>
      <c r="O23" s="190">
        <v>-68502414486</v>
      </c>
      <c r="P23" s="193"/>
      <c r="Q23" s="194" t="e">
        <f>IF(AND(Q8="-",Q22="-"),"-",SUM(Q8,Q22))</f>
        <v>#REF!</v>
      </c>
      <c r="R23" s="195"/>
      <c r="S23" s="174"/>
      <c r="U23" s="128" t="str">
        <f>IF(COUNTIF(V23:X23,"-")=COUNTA(V23:X23),"-",SUM(V23:X23))</f>
        <v>-</v>
      </c>
      <c r="V23" s="128" t="s">
        <v>22</v>
      </c>
      <c r="W23" s="128" t="s">
        <v>22</v>
      </c>
      <c r="X23" s="128" t="s">
        <v>22</v>
      </c>
    </row>
    <row r="24" spans="1:24" ht="6.75" customHeight="1" x14ac:dyDescent="0.15">
      <c r="B24" s="104"/>
      <c r="C24" s="196"/>
      <c r="D24" s="197"/>
      <c r="E24" s="197"/>
      <c r="F24" s="197"/>
      <c r="G24" s="197"/>
      <c r="H24" s="197"/>
      <c r="I24" s="197"/>
      <c r="J24" s="197"/>
      <c r="K24" s="104"/>
      <c r="L24" s="104"/>
      <c r="M24" s="104"/>
      <c r="N24" s="104"/>
      <c r="O24" s="104"/>
      <c r="P24" s="104"/>
      <c r="Q24" s="104"/>
      <c r="R24" s="23"/>
      <c r="S24" s="174"/>
    </row>
    <row r="25" spans="1:24" ht="15.6" customHeight="1" x14ac:dyDescent="0.15">
      <c r="B25" s="104"/>
      <c r="C25" s="198"/>
      <c r="D25" s="199" t="s">
        <v>146</v>
      </c>
      <c r="F25" s="119"/>
      <c r="G25" s="101"/>
      <c r="H25" s="119"/>
      <c r="I25" s="119"/>
      <c r="J25" s="198"/>
      <c r="K25" s="104"/>
      <c r="L25" s="104"/>
      <c r="M25" s="104"/>
      <c r="N25" s="104"/>
      <c r="O25" s="104"/>
      <c r="P25" s="104"/>
      <c r="Q25" s="104"/>
      <c r="R25" s="23"/>
      <c r="S25" s="174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Q14:R14"/>
    <mergeCell ref="K15:L15"/>
    <mergeCell ref="Q15:R15"/>
    <mergeCell ref="K16:L16"/>
    <mergeCell ref="Q16:R16"/>
    <mergeCell ref="K17:L17"/>
    <mergeCell ref="Q17:R17"/>
    <mergeCell ref="M9:N9"/>
    <mergeCell ref="M10:N10"/>
    <mergeCell ref="M11:N11"/>
    <mergeCell ref="M12:N12"/>
    <mergeCell ref="M13:N13"/>
    <mergeCell ref="K14:L14"/>
    <mergeCell ref="C2:R2"/>
    <mergeCell ref="C3:R3"/>
    <mergeCell ref="C4:R4"/>
    <mergeCell ref="C6:J7"/>
    <mergeCell ref="K6:L7"/>
    <mergeCell ref="M7:N7"/>
    <mergeCell ref="O7:P7"/>
    <mergeCell ref="Q7:R7"/>
  </mergeCells>
  <phoneticPr fontId="12"/>
  <pageMargins left="0.74803149606299213" right="0.74803149606299213" top="0.59055118110236227" bottom="0.78740157480314965" header="0.51181102362204722" footer="0.51181102362204722"/>
  <pageSetup paperSize="9" scale="84" firstPageNumber="0" orientation="portrait" r:id="rId1"/>
  <headerFooter differentFirst="1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2951C-3DD7-443D-BF6F-9457D9FD2809}">
  <sheetPr>
    <pageSetUpPr fitToPage="1"/>
  </sheetPr>
  <dimension ref="A1:AA62"/>
  <sheetViews>
    <sheetView view="pageBreakPreview" topLeftCell="B1" zoomScale="60" zoomScaleNormal="85" workbookViewId="0">
      <selection activeCell="E41" sqref="E4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" customWidth="1"/>
    <col min="16" max="16" width="9" style="5"/>
    <col min="17" max="17" width="0" style="5" hidden="1" customWidth="1"/>
    <col min="18" max="16384" width="9" style="5"/>
  </cols>
  <sheetData>
    <row r="1" spans="1:27" x14ac:dyDescent="0.15">
      <c r="B1" s="200"/>
      <c r="C1" s="200"/>
      <c r="D1" s="59"/>
      <c r="E1" s="59"/>
      <c r="F1" s="59"/>
      <c r="G1" s="59"/>
      <c r="H1" s="59"/>
    </row>
    <row r="2" spans="1:27" ht="24" x14ac:dyDescent="0.15">
      <c r="B2" s="201"/>
      <c r="C2" s="202" t="s">
        <v>250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</row>
    <row r="3" spans="1:27" ht="14.25" x14ac:dyDescent="0.15">
      <c r="A3" s="203"/>
      <c r="B3" s="204"/>
      <c r="C3" s="205" t="s">
        <v>148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27" ht="14.25" x14ac:dyDescent="0.15">
      <c r="A4" s="203"/>
      <c r="B4" s="204"/>
      <c r="C4" s="205" t="s">
        <v>149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27" ht="14.25" thickBot="1" x14ac:dyDescent="0.2">
      <c r="A5" s="203"/>
      <c r="B5" s="204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7" t="s">
        <v>2</v>
      </c>
    </row>
    <row r="6" spans="1:27" x14ac:dyDescent="0.15">
      <c r="A6" s="203"/>
      <c r="B6" s="204"/>
      <c r="C6" s="208" t="s">
        <v>5</v>
      </c>
      <c r="D6" s="209"/>
      <c r="E6" s="209"/>
      <c r="F6" s="209"/>
      <c r="G6" s="209"/>
      <c r="H6" s="209"/>
      <c r="I6" s="209"/>
      <c r="J6" s="210"/>
      <c r="K6" s="210"/>
      <c r="L6" s="211"/>
      <c r="M6" s="212" t="s">
        <v>6</v>
      </c>
      <c r="N6" s="213"/>
    </row>
    <row r="7" spans="1:27" ht="14.25" thickBot="1" x14ac:dyDescent="0.2">
      <c r="A7" s="203" t="s">
        <v>3</v>
      </c>
      <c r="B7" s="204"/>
      <c r="C7" s="214"/>
      <c r="D7" s="215"/>
      <c r="E7" s="215"/>
      <c r="F7" s="215"/>
      <c r="G7" s="215"/>
      <c r="H7" s="215"/>
      <c r="I7" s="215"/>
      <c r="J7" s="215"/>
      <c r="K7" s="215"/>
      <c r="L7" s="216"/>
      <c r="M7" s="217"/>
      <c r="N7" s="218"/>
    </row>
    <row r="8" spans="1:27" x14ac:dyDescent="0.15">
      <c r="A8" s="219"/>
      <c r="B8" s="220"/>
      <c r="C8" s="221" t="s">
        <v>251</v>
      </c>
      <c r="D8" s="222"/>
      <c r="E8" s="222"/>
      <c r="F8" s="223"/>
      <c r="G8" s="223"/>
      <c r="H8" s="224"/>
      <c r="I8" s="223"/>
      <c r="J8" s="224"/>
      <c r="K8" s="224"/>
      <c r="L8" s="225"/>
      <c r="M8" s="226"/>
      <c r="N8" s="227"/>
      <c r="AA8" s="74"/>
    </row>
    <row r="9" spans="1:27" x14ac:dyDescent="0.15">
      <c r="A9" s="1" t="s">
        <v>252</v>
      </c>
      <c r="C9" s="228"/>
      <c r="D9" s="229" t="s">
        <v>253</v>
      </c>
      <c r="E9" s="229"/>
      <c r="F9" s="230"/>
      <c r="G9" s="230"/>
      <c r="H9" s="206"/>
      <c r="I9" s="230"/>
      <c r="J9" s="206"/>
      <c r="K9" s="206"/>
      <c r="L9" s="231"/>
      <c r="M9" s="232">
        <v>39694109317</v>
      </c>
      <c r="N9" s="233"/>
      <c r="AA9" s="74"/>
    </row>
    <row r="10" spans="1:27" x14ac:dyDescent="0.15">
      <c r="A10" s="1" t="s">
        <v>254</v>
      </c>
      <c r="C10" s="228"/>
      <c r="D10" s="229"/>
      <c r="E10" s="229" t="s">
        <v>255</v>
      </c>
      <c r="F10" s="230"/>
      <c r="G10" s="230"/>
      <c r="H10" s="230"/>
      <c r="I10" s="230"/>
      <c r="J10" s="206"/>
      <c r="K10" s="206"/>
      <c r="L10" s="231"/>
      <c r="M10" s="232">
        <v>14827851118</v>
      </c>
      <c r="N10" s="233"/>
      <c r="AA10" s="74"/>
    </row>
    <row r="11" spans="1:27" x14ac:dyDescent="0.15">
      <c r="A11" s="1" t="s">
        <v>256</v>
      </c>
      <c r="C11" s="228"/>
      <c r="D11" s="229"/>
      <c r="E11" s="229"/>
      <c r="F11" s="230" t="s">
        <v>257</v>
      </c>
      <c r="G11" s="230"/>
      <c r="H11" s="230"/>
      <c r="I11" s="230"/>
      <c r="J11" s="206"/>
      <c r="K11" s="206"/>
      <c r="L11" s="231"/>
      <c r="M11" s="232">
        <v>7227473633</v>
      </c>
      <c r="N11" s="233"/>
      <c r="AA11" s="74"/>
    </row>
    <row r="12" spans="1:27" x14ac:dyDescent="0.15">
      <c r="A12" s="1" t="s">
        <v>258</v>
      </c>
      <c r="C12" s="228"/>
      <c r="D12" s="229"/>
      <c r="E12" s="229"/>
      <c r="F12" s="230" t="s">
        <v>259</v>
      </c>
      <c r="G12" s="230"/>
      <c r="H12" s="230"/>
      <c r="I12" s="230"/>
      <c r="J12" s="206"/>
      <c r="K12" s="206"/>
      <c r="L12" s="231"/>
      <c r="M12" s="232">
        <v>6585577153</v>
      </c>
      <c r="N12" s="233"/>
      <c r="AA12" s="74"/>
    </row>
    <row r="13" spans="1:27" x14ac:dyDescent="0.15">
      <c r="A13" s="1" t="s">
        <v>260</v>
      </c>
      <c r="C13" s="234"/>
      <c r="D13" s="206"/>
      <c r="E13" s="206"/>
      <c r="F13" s="206" t="s">
        <v>261</v>
      </c>
      <c r="G13" s="206"/>
      <c r="H13" s="206"/>
      <c r="I13" s="206"/>
      <c r="J13" s="206"/>
      <c r="K13" s="206"/>
      <c r="L13" s="231"/>
      <c r="M13" s="232">
        <v>599363995</v>
      </c>
      <c r="N13" s="233"/>
      <c r="AA13" s="74"/>
    </row>
    <row r="14" spans="1:27" x14ac:dyDescent="0.15">
      <c r="A14" s="1" t="s">
        <v>262</v>
      </c>
      <c r="C14" s="235"/>
      <c r="D14" s="236"/>
      <c r="E14" s="206"/>
      <c r="F14" s="236" t="s">
        <v>263</v>
      </c>
      <c r="G14" s="236"/>
      <c r="H14" s="236"/>
      <c r="I14" s="236"/>
      <c r="J14" s="206"/>
      <c r="K14" s="206"/>
      <c r="L14" s="231"/>
      <c r="M14" s="232">
        <v>415436337</v>
      </c>
      <c r="N14" s="233"/>
      <c r="AA14" s="74"/>
    </row>
    <row r="15" spans="1:27" x14ac:dyDescent="0.15">
      <c r="A15" s="1" t="s">
        <v>264</v>
      </c>
      <c r="C15" s="234"/>
      <c r="D15" s="236"/>
      <c r="E15" s="206" t="s">
        <v>265</v>
      </c>
      <c r="F15" s="236"/>
      <c r="G15" s="236"/>
      <c r="H15" s="236"/>
      <c r="I15" s="236"/>
      <c r="J15" s="206"/>
      <c r="K15" s="206"/>
      <c r="L15" s="231"/>
      <c r="M15" s="232">
        <v>24866258199</v>
      </c>
      <c r="N15" s="233"/>
      <c r="AA15" s="74"/>
    </row>
    <row r="16" spans="1:27" x14ac:dyDescent="0.15">
      <c r="A16" s="1" t="s">
        <v>266</v>
      </c>
      <c r="C16" s="234"/>
      <c r="D16" s="236"/>
      <c r="E16" s="236"/>
      <c r="F16" s="206" t="s">
        <v>267</v>
      </c>
      <c r="G16" s="236"/>
      <c r="H16" s="236"/>
      <c r="I16" s="236"/>
      <c r="J16" s="206"/>
      <c r="K16" s="206"/>
      <c r="L16" s="231"/>
      <c r="M16" s="232">
        <v>18838766544</v>
      </c>
      <c r="N16" s="233"/>
      <c r="AA16" s="74"/>
    </row>
    <row r="17" spans="1:27" x14ac:dyDescent="0.15">
      <c r="A17" s="1" t="s">
        <v>268</v>
      </c>
      <c r="C17" s="234"/>
      <c r="D17" s="236"/>
      <c r="E17" s="236"/>
      <c r="F17" s="206" t="s">
        <v>269</v>
      </c>
      <c r="G17" s="236"/>
      <c r="H17" s="236"/>
      <c r="I17" s="236"/>
      <c r="J17" s="206"/>
      <c r="K17" s="206"/>
      <c r="L17" s="231"/>
      <c r="M17" s="232">
        <v>5257209112</v>
      </c>
      <c r="N17" s="233"/>
      <c r="AA17" s="74"/>
    </row>
    <row r="18" spans="1:27" x14ac:dyDescent="0.15">
      <c r="A18" s="1" t="s">
        <v>270</v>
      </c>
      <c r="C18" s="234"/>
      <c r="D18" s="206"/>
      <c r="E18" s="236"/>
      <c r="F18" s="206" t="s">
        <v>271</v>
      </c>
      <c r="G18" s="236"/>
      <c r="H18" s="236"/>
      <c r="I18" s="236"/>
      <c r="J18" s="206"/>
      <c r="K18" s="206"/>
      <c r="L18" s="231"/>
      <c r="M18" s="232">
        <v>110751811</v>
      </c>
      <c r="N18" s="237"/>
      <c r="AA18" s="74"/>
    </row>
    <row r="19" spans="1:27" x14ac:dyDescent="0.15">
      <c r="A19" s="1" t="s">
        <v>272</v>
      </c>
      <c r="C19" s="234"/>
      <c r="D19" s="206"/>
      <c r="E19" s="238"/>
      <c r="F19" s="236" t="s">
        <v>263</v>
      </c>
      <c r="G19" s="206"/>
      <c r="H19" s="236"/>
      <c r="I19" s="236"/>
      <c r="J19" s="206"/>
      <c r="K19" s="206"/>
      <c r="L19" s="231"/>
      <c r="M19" s="232">
        <v>659530732</v>
      </c>
      <c r="N19" s="233"/>
      <c r="AA19" s="74"/>
    </row>
    <row r="20" spans="1:27" x14ac:dyDescent="0.15">
      <c r="A20" s="1" t="s">
        <v>273</v>
      </c>
      <c r="C20" s="234"/>
      <c r="D20" s="206" t="s">
        <v>274</v>
      </c>
      <c r="E20" s="238"/>
      <c r="F20" s="236"/>
      <c r="G20" s="236"/>
      <c r="H20" s="236"/>
      <c r="I20" s="236"/>
      <c r="J20" s="206"/>
      <c r="K20" s="206"/>
      <c r="L20" s="231"/>
      <c r="M20" s="232">
        <v>43149589065</v>
      </c>
      <c r="N20" s="233"/>
      <c r="AA20" s="74"/>
    </row>
    <row r="21" spans="1:27" x14ac:dyDescent="0.15">
      <c r="A21" s="1" t="s">
        <v>275</v>
      </c>
      <c r="C21" s="234"/>
      <c r="D21" s="206"/>
      <c r="E21" s="238" t="s">
        <v>276</v>
      </c>
      <c r="F21" s="236"/>
      <c r="G21" s="236"/>
      <c r="H21" s="236"/>
      <c r="I21" s="236"/>
      <c r="J21" s="206"/>
      <c r="K21" s="206"/>
      <c r="L21" s="231"/>
      <c r="M21" s="232">
        <v>24709902423</v>
      </c>
      <c r="N21" s="233"/>
      <c r="AA21" s="74"/>
    </row>
    <row r="22" spans="1:27" x14ac:dyDescent="0.15">
      <c r="A22" s="1" t="s">
        <v>277</v>
      </c>
      <c r="C22" s="234"/>
      <c r="D22" s="206"/>
      <c r="E22" s="238" t="s">
        <v>278</v>
      </c>
      <c r="F22" s="236"/>
      <c r="G22" s="236"/>
      <c r="H22" s="236"/>
      <c r="I22" s="236"/>
      <c r="J22" s="206"/>
      <c r="K22" s="206"/>
      <c r="L22" s="231"/>
      <c r="M22" s="232">
        <v>10139832158</v>
      </c>
      <c r="N22" s="233"/>
      <c r="AA22" s="74"/>
    </row>
    <row r="23" spans="1:27" x14ac:dyDescent="0.15">
      <c r="A23" s="1" t="s">
        <v>279</v>
      </c>
      <c r="C23" s="234"/>
      <c r="D23" s="206"/>
      <c r="E23" s="238" t="s">
        <v>280</v>
      </c>
      <c r="F23" s="236"/>
      <c r="G23" s="236"/>
      <c r="H23" s="236"/>
      <c r="I23" s="236"/>
      <c r="J23" s="206"/>
      <c r="K23" s="206"/>
      <c r="L23" s="231"/>
      <c r="M23" s="232">
        <v>6361216336</v>
      </c>
      <c r="N23" s="233"/>
      <c r="AA23" s="74"/>
    </row>
    <row r="24" spans="1:27" x14ac:dyDescent="0.15">
      <c r="A24" s="1" t="s">
        <v>281</v>
      </c>
      <c r="C24" s="234"/>
      <c r="D24" s="206"/>
      <c r="E24" s="238" t="s">
        <v>282</v>
      </c>
      <c r="F24" s="236"/>
      <c r="G24" s="236"/>
      <c r="H24" s="236"/>
      <c r="I24" s="238"/>
      <c r="J24" s="206"/>
      <c r="K24" s="206"/>
      <c r="L24" s="231"/>
      <c r="M24" s="232">
        <v>1938638148</v>
      </c>
      <c r="N24" s="233"/>
      <c r="AA24" s="74"/>
    </row>
    <row r="25" spans="1:27" x14ac:dyDescent="0.15">
      <c r="A25" s="1" t="s">
        <v>283</v>
      </c>
      <c r="C25" s="234"/>
      <c r="D25" s="206" t="s">
        <v>284</v>
      </c>
      <c r="E25" s="238"/>
      <c r="F25" s="236"/>
      <c r="G25" s="236"/>
      <c r="H25" s="236"/>
      <c r="I25" s="238"/>
      <c r="J25" s="206"/>
      <c r="K25" s="206"/>
      <c r="L25" s="231"/>
      <c r="M25" s="232">
        <v>37182399</v>
      </c>
      <c r="N25" s="233"/>
      <c r="AA25" s="74"/>
    </row>
    <row r="26" spans="1:27" x14ac:dyDescent="0.15">
      <c r="A26" s="1" t="s">
        <v>285</v>
      </c>
      <c r="C26" s="234"/>
      <c r="D26" s="206"/>
      <c r="E26" s="238" t="s">
        <v>286</v>
      </c>
      <c r="F26" s="236"/>
      <c r="G26" s="236"/>
      <c r="H26" s="236"/>
      <c r="I26" s="236"/>
      <c r="J26" s="206"/>
      <c r="K26" s="206"/>
      <c r="L26" s="231"/>
      <c r="M26" s="232">
        <v>29691401</v>
      </c>
      <c r="N26" s="233"/>
      <c r="AA26" s="74"/>
    </row>
    <row r="27" spans="1:27" x14ac:dyDescent="0.15">
      <c r="A27" s="1" t="s">
        <v>287</v>
      </c>
      <c r="C27" s="234"/>
      <c r="D27" s="206"/>
      <c r="E27" s="238" t="s">
        <v>263</v>
      </c>
      <c r="F27" s="236"/>
      <c r="G27" s="236"/>
      <c r="H27" s="236"/>
      <c r="I27" s="236"/>
      <c r="J27" s="206"/>
      <c r="K27" s="206"/>
      <c r="L27" s="231"/>
      <c r="M27" s="232">
        <v>7490998</v>
      </c>
      <c r="N27" s="233"/>
      <c r="AA27" s="74"/>
    </row>
    <row r="28" spans="1:27" x14ac:dyDescent="0.15">
      <c r="A28" s="1" t="s">
        <v>288</v>
      </c>
      <c r="C28" s="234"/>
      <c r="D28" s="206" t="s">
        <v>289</v>
      </c>
      <c r="E28" s="238"/>
      <c r="F28" s="236"/>
      <c r="G28" s="236"/>
      <c r="H28" s="236"/>
      <c r="I28" s="236"/>
      <c r="J28" s="206"/>
      <c r="K28" s="206"/>
      <c r="L28" s="231"/>
      <c r="M28" s="232">
        <v>13178593</v>
      </c>
      <c r="N28" s="233"/>
      <c r="AA28" s="74"/>
    </row>
    <row r="29" spans="1:27" x14ac:dyDescent="0.15">
      <c r="A29" s="1" t="s">
        <v>290</v>
      </c>
      <c r="C29" s="239" t="s">
        <v>291</v>
      </c>
      <c r="D29" s="240"/>
      <c r="E29" s="241"/>
      <c r="F29" s="242"/>
      <c r="G29" s="242"/>
      <c r="H29" s="242"/>
      <c r="I29" s="242"/>
      <c r="J29" s="240"/>
      <c r="K29" s="240"/>
      <c r="L29" s="243"/>
      <c r="M29" s="244">
        <v>3431475942</v>
      </c>
      <c r="N29" s="245"/>
      <c r="AA29" s="74"/>
    </row>
    <row r="30" spans="1:27" x14ac:dyDescent="0.15">
      <c r="C30" s="234" t="s">
        <v>292</v>
      </c>
      <c r="D30" s="206"/>
      <c r="E30" s="238"/>
      <c r="F30" s="236"/>
      <c r="G30" s="236"/>
      <c r="H30" s="236"/>
      <c r="I30" s="238"/>
      <c r="J30" s="206"/>
      <c r="K30" s="206"/>
      <c r="L30" s="231"/>
      <c r="M30" s="246"/>
      <c r="N30" s="247"/>
      <c r="AA30" s="74"/>
    </row>
    <row r="31" spans="1:27" x14ac:dyDescent="0.15">
      <c r="A31" s="1" t="s">
        <v>293</v>
      </c>
      <c r="C31" s="234"/>
      <c r="D31" s="206" t="s">
        <v>294</v>
      </c>
      <c r="E31" s="238"/>
      <c r="F31" s="236"/>
      <c r="G31" s="236"/>
      <c r="H31" s="236"/>
      <c r="I31" s="236"/>
      <c r="J31" s="206"/>
      <c r="K31" s="206"/>
      <c r="L31" s="231"/>
      <c r="M31" s="232">
        <v>2690085223</v>
      </c>
      <c r="N31" s="233"/>
      <c r="AA31" s="74"/>
    </row>
    <row r="32" spans="1:27" x14ac:dyDescent="0.15">
      <c r="A32" s="1" t="s">
        <v>295</v>
      </c>
      <c r="C32" s="234"/>
      <c r="D32" s="206"/>
      <c r="E32" s="238" t="s">
        <v>296</v>
      </c>
      <c r="F32" s="236"/>
      <c r="G32" s="236"/>
      <c r="H32" s="236"/>
      <c r="I32" s="236"/>
      <c r="J32" s="206"/>
      <c r="K32" s="206"/>
      <c r="L32" s="231"/>
      <c r="M32" s="232">
        <v>1528005799</v>
      </c>
      <c r="N32" s="233"/>
      <c r="AA32" s="74"/>
    </row>
    <row r="33" spans="1:27" x14ac:dyDescent="0.15">
      <c r="A33" s="1" t="s">
        <v>297</v>
      </c>
      <c r="C33" s="234"/>
      <c r="D33" s="206"/>
      <c r="E33" s="238" t="s">
        <v>298</v>
      </c>
      <c r="F33" s="236"/>
      <c r="G33" s="236"/>
      <c r="H33" s="236"/>
      <c r="I33" s="236"/>
      <c r="J33" s="206"/>
      <c r="K33" s="206"/>
      <c r="L33" s="231"/>
      <c r="M33" s="232">
        <v>317807198</v>
      </c>
      <c r="N33" s="233"/>
      <c r="AA33" s="74"/>
    </row>
    <row r="34" spans="1:27" x14ac:dyDescent="0.15">
      <c r="A34" s="1" t="s">
        <v>299</v>
      </c>
      <c r="C34" s="234"/>
      <c r="D34" s="206"/>
      <c r="E34" s="238" t="s">
        <v>300</v>
      </c>
      <c r="F34" s="236"/>
      <c r="G34" s="236"/>
      <c r="H34" s="236"/>
      <c r="I34" s="236"/>
      <c r="J34" s="206"/>
      <c r="K34" s="206"/>
      <c r="L34" s="231"/>
      <c r="M34" s="232" t="s">
        <v>203</v>
      </c>
      <c r="N34" s="233"/>
      <c r="AA34" s="74"/>
    </row>
    <row r="35" spans="1:27" x14ac:dyDescent="0.15">
      <c r="A35" s="1" t="s">
        <v>301</v>
      </c>
      <c r="C35" s="234"/>
      <c r="D35" s="206"/>
      <c r="E35" s="238" t="s">
        <v>302</v>
      </c>
      <c r="F35" s="236"/>
      <c r="G35" s="236"/>
      <c r="H35" s="236"/>
      <c r="I35" s="236"/>
      <c r="J35" s="206"/>
      <c r="K35" s="206"/>
      <c r="L35" s="231"/>
      <c r="M35" s="232">
        <v>844272226</v>
      </c>
      <c r="N35" s="233"/>
      <c r="AA35" s="74"/>
    </row>
    <row r="36" spans="1:27" x14ac:dyDescent="0.15">
      <c r="A36" s="1" t="s">
        <v>303</v>
      </c>
      <c r="C36" s="234"/>
      <c r="D36" s="206"/>
      <c r="E36" s="238" t="s">
        <v>263</v>
      </c>
      <c r="F36" s="236"/>
      <c r="G36" s="236"/>
      <c r="H36" s="236"/>
      <c r="I36" s="236"/>
      <c r="J36" s="206"/>
      <c r="K36" s="206"/>
      <c r="L36" s="231"/>
      <c r="M36" s="232" t="s">
        <v>203</v>
      </c>
      <c r="N36" s="233"/>
      <c r="AA36" s="74"/>
    </row>
    <row r="37" spans="1:27" x14ac:dyDescent="0.15">
      <c r="A37" s="1" t="s">
        <v>304</v>
      </c>
      <c r="C37" s="234"/>
      <c r="D37" s="206" t="s">
        <v>305</v>
      </c>
      <c r="E37" s="238"/>
      <c r="F37" s="236"/>
      <c r="G37" s="236"/>
      <c r="H37" s="236"/>
      <c r="I37" s="238"/>
      <c r="J37" s="206"/>
      <c r="K37" s="206"/>
      <c r="L37" s="231"/>
      <c r="M37" s="232">
        <v>1365850645</v>
      </c>
      <c r="N37" s="233"/>
      <c r="AA37" s="74"/>
    </row>
    <row r="38" spans="1:27" x14ac:dyDescent="0.15">
      <c r="A38" s="1" t="s">
        <v>306</v>
      </c>
      <c r="C38" s="234"/>
      <c r="D38" s="206"/>
      <c r="E38" s="238" t="s">
        <v>278</v>
      </c>
      <c r="F38" s="236"/>
      <c r="G38" s="236"/>
      <c r="H38" s="236"/>
      <c r="I38" s="238"/>
      <c r="J38" s="206"/>
      <c r="K38" s="206"/>
      <c r="L38" s="231"/>
      <c r="M38" s="232">
        <v>191551000</v>
      </c>
      <c r="N38" s="233"/>
      <c r="AA38" s="74"/>
    </row>
    <row r="39" spans="1:27" x14ac:dyDescent="0.15">
      <c r="A39" s="1" t="s">
        <v>307</v>
      </c>
      <c r="C39" s="234"/>
      <c r="D39" s="206"/>
      <c r="E39" s="238" t="s">
        <v>308</v>
      </c>
      <c r="F39" s="236"/>
      <c r="G39" s="236"/>
      <c r="H39" s="236"/>
      <c r="I39" s="238"/>
      <c r="J39" s="206"/>
      <c r="K39" s="206"/>
      <c r="L39" s="231"/>
      <c r="M39" s="232">
        <v>45098367</v>
      </c>
      <c r="N39" s="233"/>
      <c r="AA39" s="74"/>
    </row>
    <row r="40" spans="1:27" x14ac:dyDescent="0.15">
      <c r="A40" s="1" t="s">
        <v>309</v>
      </c>
      <c r="C40" s="234"/>
      <c r="D40" s="206"/>
      <c r="E40" s="238" t="s">
        <v>310</v>
      </c>
      <c r="F40" s="236"/>
      <c r="G40" s="206"/>
      <c r="H40" s="236"/>
      <c r="I40" s="236"/>
      <c r="J40" s="206"/>
      <c r="K40" s="206"/>
      <c r="L40" s="231"/>
      <c r="M40" s="232">
        <v>845800726</v>
      </c>
      <c r="N40" s="233"/>
      <c r="AA40" s="74"/>
    </row>
    <row r="41" spans="1:27" x14ac:dyDescent="0.15">
      <c r="A41" s="1" t="s">
        <v>311</v>
      </c>
      <c r="C41" s="234"/>
      <c r="D41" s="206"/>
      <c r="E41" s="238" t="s">
        <v>312</v>
      </c>
      <c r="F41" s="236"/>
      <c r="G41" s="206"/>
      <c r="H41" s="236"/>
      <c r="I41" s="236"/>
      <c r="J41" s="206"/>
      <c r="K41" s="206"/>
      <c r="L41" s="231"/>
      <c r="M41" s="232">
        <v>4375218</v>
      </c>
      <c r="N41" s="233"/>
      <c r="AA41" s="74"/>
    </row>
    <row r="42" spans="1:27" x14ac:dyDescent="0.15">
      <c r="A42" s="1" t="s">
        <v>313</v>
      </c>
      <c r="C42" s="234"/>
      <c r="D42" s="206"/>
      <c r="E42" s="238" t="s">
        <v>282</v>
      </c>
      <c r="F42" s="236"/>
      <c r="G42" s="236"/>
      <c r="H42" s="236"/>
      <c r="I42" s="236"/>
      <c r="J42" s="206"/>
      <c r="K42" s="206"/>
      <c r="L42" s="231"/>
      <c r="M42" s="232">
        <v>279025334</v>
      </c>
      <c r="N42" s="233"/>
      <c r="AA42" s="74"/>
    </row>
    <row r="43" spans="1:27" x14ac:dyDescent="0.15">
      <c r="A43" s="1" t="s">
        <v>314</v>
      </c>
      <c r="C43" s="239" t="s">
        <v>315</v>
      </c>
      <c r="D43" s="240"/>
      <c r="E43" s="241"/>
      <c r="F43" s="242"/>
      <c r="G43" s="242"/>
      <c r="H43" s="242"/>
      <c r="I43" s="242"/>
      <c r="J43" s="240"/>
      <c r="K43" s="240"/>
      <c r="L43" s="243"/>
      <c r="M43" s="244">
        <v>-1324234578</v>
      </c>
      <c r="N43" s="245"/>
      <c r="AA43" s="74"/>
    </row>
    <row r="44" spans="1:27" x14ac:dyDescent="0.15">
      <c r="C44" s="234" t="s">
        <v>316</v>
      </c>
      <c r="D44" s="206"/>
      <c r="E44" s="238"/>
      <c r="F44" s="236"/>
      <c r="G44" s="236"/>
      <c r="H44" s="236"/>
      <c r="I44" s="236"/>
      <c r="J44" s="206"/>
      <c r="K44" s="206"/>
      <c r="L44" s="231"/>
      <c r="M44" s="246"/>
      <c r="N44" s="247"/>
      <c r="AA44" s="74"/>
    </row>
    <row r="45" spans="1:27" x14ac:dyDescent="0.15">
      <c r="A45" s="1" t="s">
        <v>317</v>
      </c>
      <c r="C45" s="234"/>
      <c r="D45" s="206" t="s">
        <v>318</v>
      </c>
      <c r="E45" s="238"/>
      <c r="F45" s="236"/>
      <c r="G45" s="236"/>
      <c r="H45" s="236"/>
      <c r="I45" s="236"/>
      <c r="J45" s="206"/>
      <c r="K45" s="206"/>
      <c r="L45" s="231"/>
      <c r="M45" s="232">
        <v>3354411308</v>
      </c>
      <c r="N45" s="233"/>
      <c r="AA45" s="74"/>
    </row>
    <row r="46" spans="1:27" x14ac:dyDescent="0.15">
      <c r="A46" s="1" t="s">
        <v>319</v>
      </c>
      <c r="C46" s="234"/>
      <c r="D46" s="206"/>
      <c r="E46" s="238" t="s">
        <v>320</v>
      </c>
      <c r="F46" s="236"/>
      <c r="G46" s="236"/>
      <c r="H46" s="236"/>
      <c r="I46" s="236"/>
      <c r="J46" s="206"/>
      <c r="K46" s="206"/>
      <c r="L46" s="231"/>
      <c r="M46" s="232">
        <v>3569065458</v>
      </c>
      <c r="N46" s="233"/>
      <c r="AA46" s="74"/>
    </row>
    <row r="47" spans="1:27" x14ac:dyDescent="0.15">
      <c r="A47" s="1" t="s">
        <v>321</v>
      </c>
      <c r="C47" s="234"/>
      <c r="D47" s="206"/>
      <c r="E47" s="238" t="s">
        <v>263</v>
      </c>
      <c r="F47" s="236"/>
      <c r="G47" s="236"/>
      <c r="H47" s="236"/>
      <c r="I47" s="236"/>
      <c r="J47" s="206"/>
      <c r="K47" s="206"/>
      <c r="L47" s="231"/>
      <c r="M47" s="232">
        <v>-214654150</v>
      </c>
      <c r="N47" s="233"/>
      <c r="AA47" s="74"/>
    </row>
    <row r="48" spans="1:27" x14ac:dyDescent="0.15">
      <c r="A48" s="1" t="s">
        <v>322</v>
      </c>
      <c r="C48" s="234"/>
      <c r="D48" s="206" t="s">
        <v>323</v>
      </c>
      <c r="E48" s="238"/>
      <c r="F48" s="236"/>
      <c r="G48" s="236"/>
      <c r="H48" s="236"/>
      <c r="I48" s="236"/>
      <c r="J48" s="206"/>
      <c r="K48" s="206"/>
      <c r="L48" s="231"/>
      <c r="M48" s="232">
        <v>2982074705</v>
      </c>
      <c r="N48" s="233"/>
      <c r="AA48" s="74"/>
    </row>
    <row r="49" spans="1:27" x14ac:dyDescent="0.15">
      <c r="A49" s="1" t="s">
        <v>324</v>
      </c>
      <c r="C49" s="234"/>
      <c r="D49" s="206"/>
      <c r="E49" s="238" t="s">
        <v>325</v>
      </c>
      <c r="F49" s="236"/>
      <c r="G49" s="236"/>
      <c r="H49" s="236"/>
      <c r="I49" s="230"/>
      <c r="J49" s="206"/>
      <c r="K49" s="206"/>
      <c r="L49" s="231"/>
      <c r="M49" s="232">
        <v>2712786000</v>
      </c>
      <c r="N49" s="233"/>
      <c r="AA49" s="74"/>
    </row>
    <row r="50" spans="1:27" x14ac:dyDescent="0.15">
      <c r="A50" s="1" t="s">
        <v>326</v>
      </c>
      <c r="C50" s="234"/>
      <c r="D50" s="206"/>
      <c r="E50" s="238" t="s">
        <v>282</v>
      </c>
      <c r="F50" s="236"/>
      <c r="G50" s="236"/>
      <c r="H50" s="236"/>
      <c r="I50" s="248"/>
      <c r="J50" s="206"/>
      <c r="K50" s="206"/>
      <c r="L50" s="231"/>
      <c r="M50" s="232">
        <v>269288705</v>
      </c>
      <c r="N50" s="233"/>
      <c r="AA50" s="74"/>
    </row>
    <row r="51" spans="1:27" x14ac:dyDescent="0.15">
      <c r="A51" s="1" t="s">
        <v>327</v>
      </c>
      <c r="C51" s="239" t="s">
        <v>328</v>
      </c>
      <c r="D51" s="240"/>
      <c r="E51" s="241"/>
      <c r="F51" s="242"/>
      <c r="G51" s="242"/>
      <c r="H51" s="242"/>
      <c r="I51" s="249"/>
      <c r="J51" s="240"/>
      <c r="K51" s="240"/>
      <c r="L51" s="243"/>
      <c r="M51" s="244">
        <v>-372336603</v>
      </c>
      <c r="N51" s="245"/>
      <c r="AA51" s="74"/>
    </row>
    <row r="52" spans="1:27" x14ac:dyDescent="0.15">
      <c r="A52" s="1" t="s">
        <v>329</v>
      </c>
      <c r="C52" s="250" t="s">
        <v>330</v>
      </c>
      <c r="D52" s="251"/>
      <c r="E52" s="251"/>
      <c r="F52" s="251"/>
      <c r="G52" s="251"/>
      <c r="H52" s="251"/>
      <c r="I52" s="251"/>
      <c r="J52" s="251"/>
      <c r="K52" s="251"/>
      <c r="L52" s="252"/>
      <c r="M52" s="244">
        <v>1734904761</v>
      </c>
      <c r="N52" s="245"/>
      <c r="AA52" s="74"/>
    </row>
    <row r="53" spans="1:27" ht="14.25" thickBot="1" x14ac:dyDescent="0.2">
      <c r="A53" s="1" t="s">
        <v>331</v>
      </c>
      <c r="C53" s="253" t="s">
        <v>332</v>
      </c>
      <c r="D53" s="254"/>
      <c r="E53" s="254"/>
      <c r="F53" s="254"/>
      <c r="G53" s="254"/>
      <c r="H53" s="254"/>
      <c r="I53" s="254"/>
      <c r="J53" s="254"/>
      <c r="K53" s="254"/>
      <c r="L53" s="255"/>
      <c r="M53" s="244">
        <v>4480578802</v>
      </c>
      <c r="N53" s="245"/>
      <c r="AA53" s="74"/>
    </row>
    <row r="54" spans="1:27" ht="14.25" hidden="1" thickBot="1" x14ac:dyDescent="0.2">
      <c r="A54" s="1">
        <v>4435000</v>
      </c>
      <c r="C54" s="256" t="s">
        <v>333</v>
      </c>
      <c r="D54" s="257"/>
      <c r="E54" s="257"/>
      <c r="F54" s="257"/>
      <c r="G54" s="257"/>
      <c r="H54" s="257"/>
      <c r="I54" s="257"/>
      <c r="J54" s="257"/>
      <c r="K54" s="257"/>
      <c r="L54" s="258"/>
      <c r="M54" s="259" t="s">
        <v>203</v>
      </c>
      <c r="N54" s="245"/>
      <c r="Q54" s="5" t="s">
        <v>22</v>
      </c>
      <c r="AA54" s="74"/>
    </row>
    <row r="55" spans="1:27" ht="14.25" thickBot="1" x14ac:dyDescent="0.2">
      <c r="A55" s="1" t="s">
        <v>334</v>
      </c>
      <c r="C55" s="260" t="s">
        <v>335</v>
      </c>
      <c r="D55" s="261"/>
      <c r="E55" s="261"/>
      <c r="F55" s="261"/>
      <c r="G55" s="261"/>
      <c r="H55" s="261"/>
      <c r="I55" s="261"/>
      <c r="J55" s="261"/>
      <c r="K55" s="261"/>
      <c r="L55" s="262"/>
      <c r="M55" s="263">
        <v>6215483563</v>
      </c>
      <c r="N55" s="264"/>
      <c r="AA55" s="74"/>
    </row>
    <row r="56" spans="1:27" ht="14.25" thickBot="1" x14ac:dyDescent="0.2"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6"/>
      <c r="N56" s="267"/>
      <c r="AA56" s="74"/>
    </row>
    <row r="57" spans="1:27" x14ac:dyDescent="0.15">
      <c r="A57" s="1" t="s">
        <v>336</v>
      </c>
      <c r="C57" s="268" t="s">
        <v>337</v>
      </c>
      <c r="D57" s="269"/>
      <c r="E57" s="269"/>
      <c r="F57" s="269"/>
      <c r="G57" s="269"/>
      <c r="H57" s="269"/>
      <c r="I57" s="269"/>
      <c r="J57" s="269"/>
      <c r="K57" s="269"/>
      <c r="L57" s="269"/>
      <c r="M57" s="270">
        <v>108072325</v>
      </c>
      <c r="N57" s="271"/>
      <c r="AA57" s="74"/>
    </row>
    <row r="58" spans="1:27" x14ac:dyDescent="0.15">
      <c r="A58" s="1" t="s">
        <v>338</v>
      </c>
      <c r="C58" s="272" t="s">
        <v>339</v>
      </c>
      <c r="D58" s="273"/>
      <c r="E58" s="273"/>
      <c r="F58" s="273"/>
      <c r="G58" s="273"/>
      <c r="H58" s="273"/>
      <c r="I58" s="273"/>
      <c r="J58" s="273"/>
      <c r="K58" s="273"/>
      <c r="L58" s="273"/>
      <c r="M58" s="244">
        <v>7511605</v>
      </c>
      <c r="N58" s="245"/>
      <c r="AA58" s="74"/>
    </row>
    <row r="59" spans="1:27" ht="14.25" thickBot="1" x14ac:dyDescent="0.2">
      <c r="A59" s="1" t="s">
        <v>340</v>
      </c>
      <c r="C59" s="274" t="s">
        <v>341</v>
      </c>
      <c r="D59" s="275"/>
      <c r="E59" s="275"/>
      <c r="F59" s="275"/>
      <c r="G59" s="275"/>
      <c r="H59" s="275"/>
      <c r="I59" s="275"/>
      <c r="J59" s="275"/>
      <c r="K59" s="275"/>
      <c r="L59" s="275"/>
      <c r="M59" s="276">
        <v>115583930</v>
      </c>
      <c r="N59" s="277"/>
      <c r="AA59" s="74"/>
    </row>
    <row r="60" spans="1:27" ht="14.25" thickBot="1" x14ac:dyDescent="0.2">
      <c r="A60" s="1" t="s">
        <v>342</v>
      </c>
      <c r="C60" s="278" t="s">
        <v>343</v>
      </c>
      <c r="D60" s="279"/>
      <c r="E60" s="280"/>
      <c r="F60" s="281"/>
      <c r="G60" s="281"/>
      <c r="H60" s="281"/>
      <c r="I60" s="281"/>
      <c r="J60" s="279"/>
      <c r="K60" s="279"/>
      <c r="L60" s="279"/>
      <c r="M60" s="263">
        <v>6331067493</v>
      </c>
      <c r="N60" s="264"/>
      <c r="AA60" s="74"/>
    </row>
    <row r="61" spans="1:27" ht="6.75" customHeight="1" x14ac:dyDescent="0.15">
      <c r="C61" s="204"/>
      <c r="D61" s="204"/>
      <c r="E61" s="282"/>
      <c r="F61" s="283"/>
      <c r="G61" s="283"/>
      <c r="H61" s="283"/>
      <c r="I61" s="284"/>
    </row>
    <row r="62" spans="1:27" x14ac:dyDescent="0.15">
      <c r="C62" s="204"/>
      <c r="D62" s="285" t="s">
        <v>146</v>
      </c>
      <c r="E62" s="282"/>
      <c r="F62" s="283"/>
      <c r="G62" s="283"/>
      <c r="H62" s="283"/>
      <c r="I62" s="286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2"/>
  <pageMargins left="0.74803149606299213" right="0.74803149606299213" top="0.59055118110236227" bottom="0.78740157480314965" header="0.51181102362204722" footer="0.51181102362204722"/>
  <pageSetup paperSize="9" scale="98" firstPageNumber="0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2021-03-17T02:08:03Z</dcterms:created>
  <dcterms:modified xsi:type="dcterms:W3CDTF">2021-03-17T02:08:24Z</dcterms:modified>
</cp:coreProperties>
</file>