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公会計\平成２８年度\公表\元資料\"/>
    </mc:Choice>
  </mc:AlternateContent>
  <bookViews>
    <workbookView xWindow="0" yWindow="0" windowWidth="28800" windowHeight="12450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</sheets>
  <externalReferences>
    <externalReference r:id="rId5"/>
    <externalReference r:id="rId6"/>
  </externalReferences>
  <definedNames>
    <definedName name="CSV">#REF!</definedName>
    <definedName name="CSVDATA">#REF!</definedName>
    <definedName name="_xlnm.Print_Area" localSheetId="1">連結行政コスト計算書!$B$1:$P$49</definedName>
    <definedName name="_xlnm.Print_Area" localSheetId="3">連結資金収支計算書!$B$1:$O$69</definedName>
    <definedName name="_xlnm.Print_Area" localSheetId="2">連結純資産変動計算書!$B$1:$S$34</definedName>
    <definedName name="_xlnm.Print_Area" localSheetId="0">連結貸借対照表!$C$1:$AB$71</definedName>
    <definedName name="カテゴリ一覧">[2]カテゴリ!$M$6:$M$16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[2]論理データ型!$A$3:$A$41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8" i="5" l="1"/>
  <c r="AD62" i="5"/>
  <c r="AD58" i="5" s="1"/>
  <c r="AD53" i="5"/>
  <c r="AD47" i="5"/>
  <c r="AD43" i="5"/>
  <c r="AD32" i="5"/>
  <c r="AE20" i="5"/>
  <c r="AD16" i="5"/>
  <c r="AE14" i="5"/>
  <c r="U30" i="7"/>
  <c r="U29" i="7"/>
  <c r="U28" i="7"/>
  <c r="U27" i="7"/>
  <c r="U26" i="7"/>
  <c r="W21" i="7"/>
  <c r="V21" i="7"/>
  <c r="V31" i="7" s="1"/>
  <c r="U19" i="7"/>
  <c r="U18" i="7"/>
  <c r="X17" i="7"/>
  <c r="X20" i="7" s="1"/>
  <c r="X31" i="7" s="1"/>
  <c r="X32" i="7" s="1"/>
  <c r="U32" i="7" s="1"/>
  <c r="W17" i="7"/>
  <c r="W20" i="7" s="1"/>
  <c r="W31" i="7" s="1"/>
  <c r="U16" i="7"/>
  <c r="U15" i="7"/>
  <c r="AE29" i="5" l="1"/>
  <c r="AE69" i="5" s="1"/>
  <c r="AD46" i="5"/>
  <c r="AD15" i="5"/>
  <c r="U31" i="7"/>
  <c r="U20" i="7"/>
  <c r="U17" i="7"/>
  <c r="AD14" i="5" l="1"/>
  <c r="AD69" i="5" s="1"/>
</calcChain>
</file>

<file path=xl/sharedStrings.xml><?xml version="1.0" encoding="utf-8"?>
<sst xmlns="http://schemas.openxmlformats.org/spreadsheetml/2006/main" count="479" uniqueCount="344">
  <si>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</si>
  <si>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</si>
  <si>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</si>
  <si>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</si>
  <si>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</si>
  <si>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</si>
  <si>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</si>
  <si>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</si>
  <si>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</si>
  <si>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</si>
  <si>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</si>
  <si>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</si>
  <si>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</si>
  <si>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</si>
  <si>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</si>
  <si>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</si>
  <si>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</si>
  <si>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</si>
  <si>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</si>
  <si>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</si>
  <si>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</si>
  <si>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</si>
  <si>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</si>
  <si>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</si>
  <si>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</si>
  <si>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</si>
  <si>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</si>
  <si>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</si>
  <si>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</si>
  <si>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</si>
  <si>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</si>
  <si>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</si>
  <si>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</si>
  <si>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</si>
  <si>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</si>
  <si>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</si>
  <si>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</si>
  <si>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</si>
  <si>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</si>
  <si>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</si>
  <si>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</si>
  <si>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</si>
  <si>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</si>
  <si>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</si>
  <si>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</si>
  <si>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</si>
  <si>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</si>
  <si>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</si>
  <si>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</si>
  <si>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</si>
  <si>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</si>
  <si>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</si>
  <si>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</si>
  <si>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</si>
  <si>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</si>
  <si>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</si>
  <si>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</si>
  <si>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</si>
  <si>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</si>
  <si>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</si>
  <si>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</si>
  <si>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</si>
  <si>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</si>
  <si>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</si>
  <si>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</si>
  <si>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</si>
  <si>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</si>
  <si>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</si>
  <si>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</si>
  <si>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</si>
  <si>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</si>
  <si>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</si>
  <si>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</si>
  <si>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</si>
  <si>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</si>
  <si>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</si>
  <si>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</si>
  <si>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</si>
  <si>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</si>
  <si>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</si>
  <si>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</si>
  <si>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</si>
  <si>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</si>
  <si>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</si>
  <si>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</si>
  <si>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</si>
  <si>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</si>
  <si>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</si>
  <si>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</si>
  <si>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</si>
  <si>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</si>
  <si>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</si>
  <si>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</si>
  <si>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</si>
  <si>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</si>
  <si>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</si>
  <si>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</si>
  <si>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</si>
  <si>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</si>
  <si>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</si>
  <si>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</si>
  <si>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</si>
  <si>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</si>
  <si>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</si>
  <si>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</si>
  <si>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</si>
  <si>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</si>
  <si>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</si>
  <si>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</si>
  <si>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</si>
  <si>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</si>
  <si>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</si>
  <si>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</si>
  <si>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</si>
  <si>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</si>
  <si>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</si>
  <si>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</si>
  <si>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</si>
  <si>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</si>
  <si>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</si>
  <si>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</si>
  <si>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</si>
  <si>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</si>
  <si>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</si>
  <si>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</si>
  <si>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</si>
  <si>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</si>
  <si>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</si>
  <si>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</si>
  <si>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</si>
  <si>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</si>
  <si>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</si>
  <si>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</si>
  <si>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</si>
  <si>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</si>
  <si>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</si>
  <si>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</si>
  <si>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</si>
  <si>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</si>
  <si>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</si>
  <si>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</si>
  <si>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</si>
  <si>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</si>
  <si>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</si>
  <si>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</si>
  <si>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</si>
  <si>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</si>
  <si>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</si>
  <si>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</si>
  <si>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</si>
  <si>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</si>
  <si>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</si>
  <si>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</si>
  <si>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</si>
  <si>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</si>
  <si>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</si>
  <si>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</si>
  <si>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</si>
  <si>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</si>
  <si>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</si>
  <si>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</si>
  <si>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</si>
  <si>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</si>
  <si>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</si>
  <si>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</si>
  <si>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</si>
  <si>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</si>
  <si>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</si>
  <si>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</si>
  <si>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</si>
  <si>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</si>
  <si>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</si>
  <si>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</si>
  <si>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</si>
  <si>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</si>
  <si>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</si>
  <si>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</si>
  <si>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</si>
  <si>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</si>
  <si>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</si>
  <si>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</si>
  <si>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</si>
  <si>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</si>
  <si>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</si>
  <si>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</si>
  <si>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</si>
  <si>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</si>
  <si>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</si>
  <si>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</si>
  <si>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</si>
  <si>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</si>
  <si>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</si>
  <si>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</si>
  <si>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</si>
  <si>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</si>
  <si>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</si>
  <si>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</si>
  <si>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</si>
  <si>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</si>
  <si>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</si>
  <si>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</si>
  <si>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</si>
  <si>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</si>
  <si>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</si>
  <si>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</si>
  <si>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</si>
  <si>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</si>
  <si>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</si>
  <si>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</si>
  <si>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</si>
  <si>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</si>
  <si>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</si>
  <si>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</si>
  <si>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</si>
  <si>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</si>
  <si>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</si>
  <si>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</si>
  <si>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</si>
  <si>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</si>
  <si>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</si>
  <si>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</si>
  <si>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</si>
  <si>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</si>
  <si>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</si>
  <si>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</si>
  <si>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</si>
  <si>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</si>
  <si>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</si>
  <si>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</si>
  <si>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</si>
  <si>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</si>
  <si>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</si>
  <si>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</si>
  <si>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</si>
  <si>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</si>
  <si>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</si>
  <si>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</si>
  <si>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</si>
  <si>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</si>
  <si>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</si>
  <si>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</si>
  <si>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</si>
  <si>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</si>
  <si>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</si>
  <si>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</si>
  <si>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</si>
  <si>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</si>
  <si>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</si>
  <si>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</si>
  <si>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</si>
  <si>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</si>
  <si>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</si>
  <si>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</si>
  <si>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</si>
  <si>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</si>
  <si>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</si>
  <si>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</si>
  <si>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</si>
  <si>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</si>
  <si>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</si>
  <si>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</si>
  <si>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</si>
  <si>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</si>
  <si>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</si>
  <si>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</si>
  <si>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</si>
  <si>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</si>
  <si>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</si>
  <si>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</si>
  <si>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</si>
  <si>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</si>
  <si>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</si>
  <si>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</si>
  <si>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</si>
  <si>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</si>
  <si>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</si>
  <si>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</si>
  <si>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</si>
  <si>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</si>
  <si>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</si>
  <si>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</si>
  <si>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</si>
  <si>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</si>
  <si>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</si>
  <si>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</si>
  <si>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</si>
  <si>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</si>
  <si>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</si>
  <si>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</si>
  <si>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</si>
  <si>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</si>
  <si>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</si>
  <si>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</si>
  <si>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</si>
  <si>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</si>
  <si>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</si>
  <si>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</si>
  <si>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</si>
  <si>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</si>
  <si>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</si>
  <si>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</si>
  <si>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</si>
  <si>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</si>
  <si>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</si>
  <si>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</si>
  <si>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</si>
  <si>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</si>
  <si>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</si>
  <si>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</si>
  <si>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</si>
  <si>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</si>
  <si>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</si>
  <si>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</si>
  <si>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</si>
  <si>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</si>
  <si>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</si>
  <si>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</si>
  <si>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</si>
  <si>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</si>
  <si>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</si>
  <si>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</si>
  <si>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</si>
  <si>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</si>
  <si>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</si>
  <si>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</si>
  <si>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</si>
  <si>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</si>
  <si>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</si>
  <si>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【業務活動収支】</t>
  </si>
  <si>
    <t>【投資活動収支】</t>
  </si>
  <si>
    <t>【財務活動収支】</t>
  </si>
  <si>
    <t>-</t>
    <phoneticPr fontId="2"/>
  </si>
  <si>
    <t>連結行政コスト計算書</t>
  </si>
  <si>
    <t>自　平成２８年４月１日　</t>
    <phoneticPr fontId="11"/>
  </si>
  <si>
    <t>至　平成２９年３月３１日</t>
    <phoneticPr fontId="11"/>
  </si>
  <si>
    <t>-</t>
    <phoneticPr fontId="11"/>
  </si>
  <si>
    <t>連結純資産変動計算書</t>
  </si>
  <si>
    <t>連結資金収支計算書</t>
  </si>
  <si>
    <t>地方債等償還支出</t>
    <phoneticPr fontId="11"/>
  </si>
  <si>
    <t>地方債等発行収入</t>
    <phoneticPr fontId="11"/>
  </si>
  <si>
    <t>連結貸借対照表</t>
  </si>
  <si>
    <t>（平成２９年３月３１日現在）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</si>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</sst>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Alignment="1">
      <alignment vertical="center"/>
    </xf>
    <xf numFmtId="0" fontId="7" fillId="0" borderId="0" xfId="5" applyFont="1" applyAlignment="1">
      <alignment horizontal="center"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6" fillId="0" borderId="0" xfId="8" applyFont="1" applyFill="1" applyBorder="1" applyAlignment="1">
      <alignment horizontal="center"/>
    </xf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0" fontId="6" fillId="2" borderId="0" xfId="3" applyFont="1" applyFill="1" applyAlignment="1">
      <alignment horizontal="center"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99;&#32080;&#12288;&#36001;&#21209;&#26360;&#390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精算BS"/>
      <sheetName val="精算PL"/>
      <sheetName val="精算NW"/>
      <sheetName val="精算CF"/>
      <sheetName val="書類BS"/>
      <sheetName val="書類PL"/>
      <sheetName val="書類NW"/>
      <sheetName val="書類CF"/>
      <sheetName val="書類PL_NW"/>
      <sheetName val="注記"/>
      <sheetName val="CSV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8:AP79"/>
  <sheetViews>
    <sheetView showGridLines="0" tabSelected="1" topLeftCell="C1" zoomScale="85" zoomScaleNormal="85" zoomScaleSheetLayoutView="85" workbookViewId="0">
      <selection activeCell="E71" sqref="E71"/>
    </sheetView>
  </sheetViews>
  <sheetFormatPr defaultRowHeight="12.75" x14ac:dyDescent="0.15"/>
  <cols>
    <col min="1" max="2" width="0" style="7" hidden="1" customWidth="1"/>
    <col min="3" max="3" width="0.625" style="10" customWidth="1"/>
    <col min="4" max="14" width="2.125" style="10" customWidth="1"/>
    <col min="15" max="15" width="6" style="10" customWidth="1"/>
    <col min="16" max="16" width="22.375" style="10" customWidth="1"/>
    <col min="17" max="17" width="3.375" style="10" bestFit="1" customWidth="1"/>
    <col min="18" max="19" width="2.125" style="10" customWidth="1"/>
    <col min="20" max="24" width="3.875" style="10" customWidth="1"/>
    <col min="25" max="25" width="3.125" style="10" customWidth="1"/>
    <col min="26" max="26" width="24.125" style="10" bestFit="1" customWidth="1"/>
    <col min="27" max="27" width="3.125" style="10" customWidth="1"/>
    <col min="28" max="28" width="0.625" style="10" customWidth="1"/>
    <col min="29" max="29" width="9" style="10"/>
    <col min="30" max="31" width="0" style="10" hidden="1" customWidth="1"/>
    <col min="32" max="16384" width="9" style="10"/>
  </cols>
  <sheetData>
    <row r="8" spans="1:42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42" ht="23.25" customHeight="1" x14ac:dyDescent="0.25">
      <c r="C9" s="8"/>
      <c r="D9" s="9" t="s">
        <v>340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42" ht="21" customHeight="1" x14ac:dyDescent="0.15">
      <c r="D10" s="11" t="s">
        <v>341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42" s="13" customFormat="1" ht="16.5" customHeight="1" thickBot="1" x14ac:dyDescent="0.2">
      <c r="A11" s="12"/>
      <c r="B11" s="12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6" t="s">
        <v>0</v>
      </c>
      <c r="AB11" s="15"/>
    </row>
    <row r="12" spans="1:42" s="18" customFormat="1" ht="14.25" customHeight="1" thickBot="1" x14ac:dyDescent="0.2">
      <c r="A12" s="17" t="s">
        <v>315</v>
      </c>
      <c r="B12" s="17" t="s">
        <v>316</v>
      </c>
      <c r="D12" s="19" t="s">
        <v>1</v>
      </c>
      <c r="E12" s="20"/>
      <c r="F12" s="20"/>
      <c r="G12" s="20"/>
      <c r="H12" s="20"/>
      <c r="I12" s="20"/>
      <c r="J12" s="20"/>
      <c r="K12" s="21"/>
      <c r="L12" s="21"/>
      <c r="M12" s="21"/>
      <c r="N12" s="21"/>
      <c r="O12" s="21"/>
      <c r="P12" s="22" t="s">
        <v>317</v>
      </c>
      <c r="Q12" s="23"/>
      <c r="R12" s="20" t="s">
        <v>1</v>
      </c>
      <c r="S12" s="20"/>
      <c r="T12" s="20"/>
      <c r="U12" s="20"/>
      <c r="V12" s="20"/>
      <c r="W12" s="20"/>
      <c r="X12" s="20"/>
      <c r="Y12" s="20"/>
      <c r="Z12" s="22" t="s">
        <v>317</v>
      </c>
      <c r="AA12" s="23"/>
    </row>
    <row r="13" spans="1:42" ht="14.65" customHeight="1" x14ac:dyDescent="0.15">
      <c r="D13" s="24" t="s">
        <v>318</v>
      </c>
      <c r="E13" s="25"/>
      <c r="F13" s="26"/>
      <c r="G13" s="27"/>
      <c r="H13" s="27"/>
      <c r="I13" s="27"/>
      <c r="J13" s="27"/>
      <c r="K13" s="25"/>
      <c r="L13" s="25"/>
      <c r="M13" s="25"/>
      <c r="N13" s="25"/>
      <c r="O13" s="25"/>
      <c r="P13" s="28"/>
      <c r="Q13" s="29"/>
      <c r="R13" s="26" t="s">
        <v>319</v>
      </c>
      <c r="S13" s="26"/>
      <c r="T13" s="26"/>
      <c r="U13" s="26"/>
      <c r="V13" s="26"/>
      <c r="W13" s="26"/>
      <c r="X13" s="26"/>
      <c r="Y13" s="25"/>
      <c r="Z13" s="28"/>
      <c r="AA13" s="30"/>
      <c r="AO13" s="301"/>
      <c r="AP13" s="301"/>
    </row>
    <row r="14" spans="1:42" ht="14.65" customHeight="1" x14ac:dyDescent="0.15">
      <c r="A14" s="7" t="s">
        <v>4</v>
      </c>
      <c r="B14" s="7" t="s">
        <v>100</v>
      </c>
      <c r="D14" s="31"/>
      <c r="E14" s="26" t="s">
        <v>5</v>
      </c>
      <c r="F14" s="26"/>
      <c r="G14" s="26"/>
      <c r="H14" s="26"/>
      <c r="I14" s="26"/>
      <c r="J14" s="26"/>
      <c r="K14" s="25"/>
      <c r="L14" s="25"/>
      <c r="M14" s="25"/>
      <c r="N14" s="25"/>
      <c r="O14" s="25"/>
      <c r="P14" s="32">
        <v>112094726844</v>
      </c>
      <c r="Q14" s="33"/>
      <c r="R14" s="26"/>
      <c r="S14" s="26" t="s">
        <v>101</v>
      </c>
      <c r="T14" s="26"/>
      <c r="U14" s="26"/>
      <c r="V14" s="26"/>
      <c r="W14" s="26"/>
      <c r="X14" s="26"/>
      <c r="Y14" s="25"/>
      <c r="Z14" s="32">
        <v>72838081266</v>
      </c>
      <c r="AA14" s="34"/>
      <c r="AD14" s="10">
        <f>IF(AND(AD15="-",AD43="-",AD46="-"),"-",SUM(AD15,AD43,AD46))</f>
        <v>112094726844</v>
      </c>
      <c r="AE14" s="10">
        <f>IF(COUNTIF(AE15:AE19,"-")=COUNTA(AE15:AE19),"-",SUM(AE15:AE19))</f>
        <v>72838081266</v>
      </c>
      <c r="AO14" s="301"/>
      <c r="AP14" s="301"/>
    </row>
    <row r="15" spans="1:42" ht="14.65" customHeight="1" x14ac:dyDescent="0.15">
      <c r="A15" s="7" t="s">
        <v>6</v>
      </c>
      <c r="B15" s="7" t="s">
        <v>102</v>
      </c>
      <c r="D15" s="31"/>
      <c r="E15" s="26"/>
      <c r="F15" s="26" t="s">
        <v>7</v>
      </c>
      <c r="G15" s="26"/>
      <c r="H15" s="26"/>
      <c r="I15" s="26"/>
      <c r="J15" s="26"/>
      <c r="K15" s="25"/>
      <c r="L15" s="25"/>
      <c r="M15" s="25"/>
      <c r="N15" s="25"/>
      <c r="O15" s="25"/>
      <c r="P15" s="32">
        <v>106001036114</v>
      </c>
      <c r="Q15" s="33"/>
      <c r="R15" s="26"/>
      <c r="S15" s="26"/>
      <c r="T15" s="26" t="s">
        <v>342</v>
      </c>
      <c r="U15" s="26"/>
      <c r="V15" s="26"/>
      <c r="W15" s="26"/>
      <c r="X15" s="26"/>
      <c r="Y15" s="25"/>
      <c r="Z15" s="32">
        <v>44491980015</v>
      </c>
      <c r="AA15" s="34"/>
      <c r="AD15" s="10">
        <f>IF(AND(AD16="-",AD32="-",COUNTIF(AD41:AD42,"-")=COUNTA(AD41:AD42)),"-",SUM(AD16,AD32,AD41:AD42))</f>
        <v>106001036114</v>
      </c>
      <c r="AE15" s="10">
        <v>44491980015</v>
      </c>
      <c r="AO15" s="301"/>
      <c r="AP15" s="301"/>
    </row>
    <row r="16" spans="1:42" ht="14.65" customHeight="1" x14ac:dyDescent="0.15">
      <c r="A16" s="7" t="s">
        <v>8</v>
      </c>
      <c r="B16" s="7" t="s">
        <v>103</v>
      </c>
      <c r="D16" s="31"/>
      <c r="E16" s="26"/>
      <c r="F16" s="26"/>
      <c r="G16" s="26" t="s">
        <v>9</v>
      </c>
      <c r="H16" s="26"/>
      <c r="I16" s="26"/>
      <c r="J16" s="26"/>
      <c r="K16" s="25"/>
      <c r="L16" s="25"/>
      <c r="M16" s="25"/>
      <c r="N16" s="25"/>
      <c r="O16" s="25"/>
      <c r="P16" s="32">
        <v>46892697261</v>
      </c>
      <c r="Q16" s="33"/>
      <c r="R16" s="26"/>
      <c r="S16" s="26"/>
      <c r="T16" s="26" t="s">
        <v>104</v>
      </c>
      <c r="U16" s="26"/>
      <c r="V16" s="26"/>
      <c r="W16" s="26"/>
      <c r="X16" s="26"/>
      <c r="Y16" s="25"/>
      <c r="Z16" s="32" t="s">
        <v>331</v>
      </c>
      <c r="AA16" s="34"/>
      <c r="AD16" s="10">
        <f>IF(COUNTIF(AD17:AD31,"-")=COUNTA(AD17:AD31),"-",SUM(AD17:AD31))</f>
        <v>46892697261</v>
      </c>
      <c r="AE16" s="10" t="s">
        <v>12</v>
      </c>
      <c r="AO16" s="301"/>
      <c r="AP16" s="301"/>
    </row>
    <row r="17" spans="1:42" ht="14.65" customHeight="1" x14ac:dyDescent="0.15">
      <c r="A17" s="7" t="s">
        <v>10</v>
      </c>
      <c r="B17" s="7" t="s">
        <v>105</v>
      </c>
      <c r="D17" s="31"/>
      <c r="E17" s="26"/>
      <c r="F17" s="26"/>
      <c r="G17" s="26"/>
      <c r="H17" s="26" t="s">
        <v>11</v>
      </c>
      <c r="I17" s="26"/>
      <c r="J17" s="26"/>
      <c r="K17" s="25"/>
      <c r="L17" s="25"/>
      <c r="M17" s="25"/>
      <c r="N17" s="25"/>
      <c r="O17" s="25"/>
      <c r="P17" s="32">
        <v>27768108063</v>
      </c>
      <c r="Q17" s="33"/>
      <c r="R17" s="26"/>
      <c r="S17" s="26"/>
      <c r="T17" s="26" t="s">
        <v>106</v>
      </c>
      <c r="U17" s="26"/>
      <c r="V17" s="26"/>
      <c r="W17" s="26"/>
      <c r="X17" s="26"/>
      <c r="Y17" s="25"/>
      <c r="Z17" s="32">
        <v>7567365670</v>
      </c>
      <c r="AA17" s="34"/>
      <c r="AD17" s="10">
        <v>27768108063</v>
      </c>
      <c r="AE17" s="10">
        <v>7567365670</v>
      </c>
      <c r="AO17" s="301"/>
      <c r="AP17" s="301"/>
    </row>
    <row r="18" spans="1:42" ht="14.65" customHeight="1" x14ac:dyDescent="0.15">
      <c r="A18" s="7" t="s">
        <v>13</v>
      </c>
      <c r="B18" s="7" t="s">
        <v>107</v>
      </c>
      <c r="D18" s="31"/>
      <c r="E18" s="26"/>
      <c r="F18" s="26"/>
      <c r="G18" s="26"/>
      <c r="H18" s="26" t="s">
        <v>14</v>
      </c>
      <c r="I18" s="26"/>
      <c r="J18" s="26"/>
      <c r="K18" s="25"/>
      <c r="L18" s="25"/>
      <c r="M18" s="25"/>
      <c r="N18" s="25"/>
      <c r="O18" s="25"/>
      <c r="P18" s="32" t="s">
        <v>331</v>
      </c>
      <c r="Q18" s="33"/>
      <c r="R18" s="26"/>
      <c r="S18" s="26"/>
      <c r="T18" s="26" t="s">
        <v>108</v>
      </c>
      <c r="U18" s="26"/>
      <c r="V18" s="26"/>
      <c r="W18" s="26"/>
      <c r="X18" s="26"/>
      <c r="Y18" s="25"/>
      <c r="Z18" s="32">
        <v>101501000</v>
      </c>
      <c r="AA18" s="34"/>
      <c r="AD18" s="10" t="s">
        <v>12</v>
      </c>
      <c r="AE18" s="10">
        <v>101501000</v>
      </c>
      <c r="AO18" s="301"/>
      <c r="AP18" s="301"/>
    </row>
    <row r="19" spans="1:42" ht="14.65" customHeight="1" x14ac:dyDescent="0.15">
      <c r="A19" s="7" t="s">
        <v>15</v>
      </c>
      <c r="B19" s="7" t="s">
        <v>109</v>
      </c>
      <c r="D19" s="31"/>
      <c r="E19" s="26"/>
      <c r="F19" s="26"/>
      <c r="G19" s="26"/>
      <c r="H19" s="26" t="s">
        <v>16</v>
      </c>
      <c r="I19" s="26"/>
      <c r="J19" s="26"/>
      <c r="K19" s="25"/>
      <c r="L19" s="25"/>
      <c r="M19" s="25"/>
      <c r="N19" s="25"/>
      <c r="O19" s="25"/>
      <c r="P19" s="32">
        <v>23894751993</v>
      </c>
      <c r="Q19" s="33"/>
      <c r="R19" s="26"/>
      <c r="S19" s="26"/>
      <c r="T19" s="26" t="s">
        <v>36</v>
      </c>
      <c r="U19" s="26"/>
      <c r="V19" s="26"/>
      <c r="W19" s="26"/>
      <c r="X19" s="26"/>
      <c r="Y19" s="25"/>
      <c r="Z19" s="32">
        <v>20677234581</v>
      </c>
      <c r="AA19" s="34"/>
      <c r="AD19" s="10">
        <v>23894751993</v>
      </c>
      <c r="AE19" s="10">
        <v>20677234581</v>
      </c>
      <c r="AO19" s="301"/>
      <c r="AP19" s="301"/>
    </row>
    <row r="20" spans="1:42" ht="14.65" customHeight="1" x14ac:dyDescent="0.15">
      <c r="A20" s="7" t="s">
        <v>17</v>
      </c>
      <c r="B20" s="7" t="s">
        <v>110</v>
      </c>
      <c r="D20" s="31"/>
      <c r="E20" s="26"/>
      <c r="F20" s="26"/>
      <c r="G20" s="26"/>
      <c r="H20" s="26" t="s">
        <v>18</v>
      </c>
      <c r="I20" s="26"/>
      <c r="J20" s="26"/>
      <c r="K20" s="25"/>
      <c r="L20" s="25"/>
      <c r="M20" s="25"/>
      <c r="N20" s="25"/>
      <c r="O20" s="25"/>
      <c r="P20" s="32">
        <v>-5340678673</v>
      </c>
      <c r="Q20" s="33"/>
      <c r="R20" s="26"/>
      <c r="S20" s="26" t="s">
        <v>111</v>
      </c>
      <c r="T20" s="26"/>
      <c r="U20" s="26"/>
      <c r="V20" s="26"/>
      <c r="W20" s="26"/>
      <c r="X20" s="26"/>
      <c r="Y20" s="25"/>
      <c r="Z20" s="32">
        <v>6465422170</v>
      </c>
      <c r="AA20" s="34"/>
      <c r="AD20" s="10">
        <v>-5340678673</v>
      </c>
      <c r="AE20" s="10">
        <f>IF(COUNTIF(AE21:AE28,"-")=COUNTA(AE21:AE28),"-",SUM(AE21:AE28))</f>
        <v>6465422170</v>
      </c>
      <c r="AO20" s="301"/>
      <c r="AP20" s="301"/>
    </row>
    <row r="21" spans="1:42" ht="14.65" customHeight="1" x14ac:dyDescent="0.15">
      <c r="A21" s="7" t="s">
        <v>19</v>
      </c>
      <c r="B21" s="7" t="s">
        <v>112</v>
      </c>
      <c r="D21" s="31"/>
      <c r="E21" s="26"/>
      <c r="F21" s="26"/>
      <c r="G21" s="26"/>
      <c r="H21" s="26" t="s">
        <v>20</v>
      </c>
      <c r="I21" s="26"/>
      <c r="J21" s="26"/>
      <c r="K21" s="25"/>
      <c r="L21" s="25"/>
      <c r="M21" s="25"/>
      <c r="N21" s="25"/>
      <c r="O21" s="25"/>
      <c r="P21" s="32">
        <v>4404956945</v>
      </c>
      <c r="Q21" s="33"/>
      <c r="R21" s="26"/>
      <c r="S21" s="26"/>
      <c r="T21" s="26" t="s">
        <v>343</v>
      </c>
      <c r="U21" s="26"/>
      <c r="V21" s="26"/>
      <c r="W21" s="26"/>
      <c r="X21" s="26"/>
      <c r="Y21" s="25"/>
      <c r="Z21" s="32">
        <v>3815679206</v>
      </c>
      <c r="AA21" s="34"/>
      <c r="AD21" s="10">
        <v>4404956945</v>
      </c>
      <c r="AE21" s="10">
        <v>3815679206</v>
      </c>
      <c r="AO21" s="301"/>
      <c r="AP21" s="301"/>
    </row>
    <row r="22" spans="1:42" ht="14.65" customHeight="1" x14ac:dyDescent="0.15">
      <c r="A22" s="7" t="s">
        <v>21</v>
      </c>
      <c r="B22" s="7" t="s">
        <v>113</v>
      </c>
      <c r="D22" s="31"/>
      <c r="E22" s="26"/>
      <c r="F22" s="26"/>
      <c r="G22" s="26"/>
      <c r="H22" s="26" t="s">
        <v>22</v>
      </c>
      <c r="I22" s="26"/>
      <c r="J22" s="26"/>
      <c r="K22" s="25"/>
      <c r="L22" s="25"/>
      <c r="M22" s="25"/>
      <c r="N22" s="25"/>
      <c r="O22" s="25"/>
      <c r="P22" s="32">
        <v>-3865761418</v>
      </c>
      <c r="Q22" s="33"/>
      <c r="R22" s="26"/>
      <c r="S22" s="26"/>
      <c r="T22" s="26" t="s">
        <v>114</v>
      </c>
      <c r="U22" s="26"/>
      <c r="V22" s="26"/>
      <c r="W22" s="26"/>
      <c r="X22" s="26"/>
      <c r="Y22" s="25"/>
      <c r="Z22" s="32">
        <v>1290785477</v>
      </c>
      <c r="AA22" s="34"/>
      <c r="AD22" s="10">
        <v>-3865761418</v>
      </c>
      <c r="AE22" s="10">
        <v>1290785477</v>
      </c>
      <c r="AO22" s="301"/>
      <c r="AP22" s="301"/>
    </row>
    <row r="23" spans="1:42" ht="14.65" customHeight="1" x14ac:dyDescent="0.15">
      <c r="A23" s="7" t="s">
        <v>23</v>
      </c>
      <c r="B23" s="7" t="s">
        <v>115</v>
      </c>
      <c r="D23" s="31"/>
      <c r="E23" s="26"/>
      <c r="F23" s="26"/>
      <c r="G23" s="26"/>
      <c r="H23" s="26" t="s">
        <v>24</v>
      </c>
      <c r="I23" s="35"/>
      <c r="J23" s="35"/>
      <c r="K23" s="36"/>
      <c r="L23" s="36"/>
      <c r="M23" s="36"/>
      <c r="N23" s="36"/>
      <c r="O23" s="36"/>
      <c r="P23" s="32" t="s">
        <v>331</v>
      </c>
      <c r="Q23" s="33"/>
      <c r="R23" s="26"/>
      <c r="S23" s="26"/>
      <c r="T23" s="26" t="s">
        <v>116</v>
      </c>
      <c r="U23" s="26"/>
      <c r="V23" s="26"/>
      <c r="W23" s="26"/>
      <c r="X23" s="26"/>
      <c r="Y23" s="25"/>
      <c r="Z23" s="32">
        <v>1271076</v>
      </c>
      <c r="AA23" s="34"/>
      <c r="AD23" s="10" t="s">
        <v>12</v>
      </c>
      <c r="AE23" s="10">
        <v>1271076</v>
      </c>
      <c r="AO23" s="301"/>
      <c r="AP23" s="301"/>
    </row>
    <row r="24" spans="1:42" ht="14.65" customHeight="1" x14ac:dyDescent="0.15">
      <c r="A24" s="7" t="s">
        <v>25</v>
      </c>
      <c r="B24" s="7" t="s">
        <v>117</v>
      </c>
      <c r="D24" s="31"/>
      <c r="E24" s="26"/>
      <c r="F24" s="26"/>
      <c r="G24" s="26"/>
      <c r="H24" s="26" t="s">
        <v>26</v>
      </c>
      <c r="I24" s="35"/>
      <c r="J24" s="35"/>
      <c r="K24" s="36"/>
      <c r="L24" s="36"/>
      <c r="M24" s="36"/>
      <c r="N24" s="36"/>
      <c r="O24" s="36"/>
      <c r="P24" s="32" t="s">
        <v>331</v>
      </c>
      <c r="Q24" s="33"/>
      <c r="R24" s="25"/>
      <c r="S24" s="26"/>
      <c r="T24" s="26" t="s">
        <v>118</v>
      </c>
      <c r="U24" s="26"/>
      <c r="V24" s="26"/>
      <c r="W24" s="26"/>
      <c r="X24" s="26"/>
      <c r="Y24" s="25"/>
      <c r="Z24" s="32">
        <v>2457</v>
      </c>
      <c r="AA24" s="34"/>
      <c r="AD24" s="10" t="s">
        <v>12</v>
      </c>
      <c r="AE24" s="10">
        <v>2457</v>
      </c>
      <c r="AO24" s="301"/>
      <c r="AP24" s="301"/>
    </row>
    <row r="25" spans="1:42" ht="14.65" customHeight="1" x14ac:dyDescent="0.15">
      <c r="A25" s="7" t="s">
        <v>27</v>
      </c>
      <c r="B25" s="7" t="s">
        <v>119</v>
      </c>
      <c r="D25" s="31"/>
      <c r="E25" s="26"/>
      <c r="F25" s="26"/>
      <c r="G25" s="26"/>
      <c r="H25" s="26" t="s">
        <v>28</v>
      </c>
      <c r="I25" s="35"/>
      <c r="J25" s="35"/>
      <c r="K25" s="36"/>
      <c r="L25" s="36"/>
      <c r="M25" s="36"/>
      <c r="N25" s="36"/>
      <c r="O25" s="36"/>
      <c r="P25" s="32" t="s">
        <v>331</v>
      </c>
      <c r="Q25" s="33"/>
      <c r="R25" s="25"/>
      <c r="S25" s="26"/>
      <c r="T25" s="26" t="s">
        <v>120</v>
      </c>
      <c r="U25" s="26"/>
      <c r="V25" s="26"/>
      <c r="W25" s="26"/>
      <c r="X25" s="26"/>
      <c r="Y25" s="25"/>
      <c r="Z25" s="32" t="s">
        <v>331</v>
      </c>
      <c r="AA25" s="34"/>
      <c r="AD25" s="10" t="s">
        <v>12</v>
      </c>
      <c r="AE25" s="10" t="s">
        <v>12</v>
      </c>
      <c r="AO25" s="301"/>
      <c r="AP25" s="301"/>
    </row>
    <row r="26" spans="1:42" ht="14.65" customHeight="1" x14ac:dyDescent="0.15">
      <c r="A26" s="7" t="s">
        <v>29</v>
      </c>
      <c r="B26" s="7" t="s">
        <v>121</v>
      </c>
      <c r="D26" s="31"/>
      <c r="E26" s="26"/>
      <c r="F26" s="26"/>
      <c r="G26" s="26"/>
      <c r="H26" s="26" t="s">
        <v>30</v>
      </c>
      <c r="I26" s="35"/>
      <c r="J26" s="35"/>
      <c r="K26" s="36"/>
      <c r="L26" s="36"/>
      <c r="M26" s="36"/>
      <c r="N26" s="36"/>
      <c r="O26" s="36"/>
      <c r="P26" s="32" t="s">
        <v>331</v>
      </c>
      <c r="Q26" s="33"/>
      <c r="R26" s="26"/>
      <c r="S26" s="26"/>
      <c r="T26" s="26" t="s">
        <v>122</v>
      </c>
      <c r="U26" s="26"/>
      <c r="V26" s="26"/>
      <c r="W26" s="26"/>
      <c r="X26" s="26"/>
      <c r="Y26" s="25"/>
      <c r="Z26" s="32">
        <v>501786971</v>
      </c>
      <c r="AA26" s="34"/>
      <c r="AD26" s="10" t="s">
        <v>12</v>
      </c>
      <c r="AE26" s="10">
        <v>501786971</v>
      </c>
      <c r="AO26" s="301"/>
      <c r="AP26" s="301"/>
    </row>
    <row r="27" spans="1:42" ht="14.65" customHeight="1" x14ac:dyDescent="0.15">
      <c r="A27" s="7" t="s">
        <v>31</v>
      </c>
      <c r="B27" s="7" t="s">
        <v>123</v>
      </c>
      <c r="D27" s="31"/>
      <c r="E27" s="26"/>
      <c r="F27" s="26"/>
      <c r="G27" s="26"/>
      <c r="H27" s="26" t="s">
        <v>32</v>
      </c>
      <c r="I27" s="35"/>
      <c r="J27" s="35"/>
      <c r="K27" s="36"/>
      <c r="L27" s="36"/>
      <c r="M27" s="36"/>
      <c r="N27" s="36"/>
      <c r="O27" s="36"/>
      <c r="P27" s="32" t="s">
        <v>331</v>
      </c>
      <c r="Q27" s="33"/>
      <c r="R27" s="26"/>
      <c r="S27" s="26"/>
      <c r="T27" s="26" t="s">
        <v>124</v>
      </c>
      <c r="U27" s="26"/>
      <c r="V27" s="26"/>
      <c r="W27" s="26"/>
      <c r="X27" s="26"/>
      <c r="Y27" s="25"/>
      <c r="Z27" s="32">
        <v>167649769</v>
      </c>
      <c r="AA27" s="34"/>
      <c r="AD27" s="10" t="s">
        <v>12</v>
      </c>
      <c r="AE27" s="10">
        <v>167649769</v>
      </c>
      <c r="AO27" s="301"/>
      <c r="AP27" s="301"/>
    </row>
    <row r="28" spans="1:42" ht="14.65" customHeight="1" x14ac:dyDescent="0.15">
      <c r="A28" s="7" t="s">
        <v>33</v>
      </c>
      <c r="B28" s="7" t="s">
        <v>125</v>
      </c>
      <c r="D28" s="31"/>
      <c r="E28" s="26"/>
      <c r="F28" s="26"/>
      <c r="G28" s="26"/>
      <c r="H28" s="26" t="s">
        <v>34</v>
      </c>
      <c r="I28" s="35"/>
      <c r="J28" s="35"/>
      <c r="K28" s="36"/>
      <c r="L28" s="36"/>
      <c r="M28" s="36"/>
      <c r="N28" s="36"/>
      <c r="O28" s="36"/>
      <c r="P28" s="32" t="s">
        <v>331</v>
      </c>
      <c r="Q28" s="33"/>
      <c r="R28" s="26"/>
      <c r="S28" s="26"/>
      <c r="T28" s="26" t="s">
        <v>36</v>
      </c>
      <c r="U28" s="26"/>
      <c r="V28" s="26"/>
      <c r="W28" s="26"/>
      <c r="X28" s="26"/>
      <c r="Y28" s="25"/>
      <c r="Z28" s="32">
        <v>688247214</v>
      </c>
      <c r="AA28" s="34"/>
      <c r="AD28" s="10" t="s">
        <v>12</v>
      </c>
      <c r="AE28" s="10">
        <v>688247214</v>
      </c>
      <c r="AO28" s="301"/>
      <c r="AP28" s="301"/>
    </row>
    <row r="29" spans="1:42" ht="14.65" customHeight="1" x14ac:dyDescent="0.15">
      <c r="A29" s="7" t="s">
        <v>35</v>
      </c>
      <c r="B29" s="7" t="s">
        <v>98</v>
      </c>
      <c r="D29" s="31"/>
      <c r="E29" s="26"/>
      <c r="F29" s="26"/>
      <c r="G29" s="26"/>
      <c r="H29" s="26" t="s">
        <v>36</v>
      </c>
      <c r="I29" s="26"/>
      <c r="J29" s="26"/>
      <c r="K29" s="25"/>
      <c r="L29" s="25"/>
      <c r="M29" s="25"/>
      <c r="N29" s="25"/>
      <c r="O29" s="25"/>
      <c r="P29" s="32">
        <v>7017</v>
      </c>
      <c r="Q29" s="33"/>
      <c r="R29" s="37" t="s">
        <v>99</v>
      </c>
      <c r="S29" s="38"/>
      <c r="T29" s="38"/>
      <c r="U29" s="38"/>
      <c r="V29" s="38"/>
      <c r="W29" s="38"/>
      <c r="X29" s="38"/>
      <c r="Y29" s="38"/>
      <c r="Z29" s="39">
        <v>79303503436</v>
      </c>
      <c r="AA29" s="40"/>
      <c r="AD29" s="10">
        <v>7017</v>
      </c>
      <c r="AE29" s="10">
        <f>IF(AND(AE14="-",AE20="-"),"-",SUM(AE14,AE20))</f>
        <v>79303503436</v>
      </c>
      <c r="AO29" s="301"/>
      <c r="AP29" s="301"/>
    </row>
    <row r="30" spans="1:42" ht="14.65" customHeight="1" x14ac:dyDescent="0.15">
      <c r="A30" s="7" t="s">
        <v>37</v>
      </c>
      <c r="D30" s="31"/>
      <c r="E30" s="26"/>
      <c r="F30" s="26"/>
      <c r="G30" s="26"/>
      <c r="H30" s="26" t="s">
        <v>38</v>
      </c>
      <c r="I30" s="26"/>
      <c r="J30" s="26"/>
      <c r="K30" s="25"/>
      <c r="L30" s="25"/>
      <c r="M30" s="25"/>
      <c r="N30" s="25"/>
      <c r="O30" s="25"/>
      <c r="P30" s="32">
        <v>-6666</v>
      </c>
      <c r="Q30" s="33"/>
      <c r="R30" s="26" t="s">
        <v>320</v>
      </c>
      <c r="S30" s="41"/>
      <c r="T30" s="41"/>
      <c r="U30" s="41"/>
      <c r="V30" s="41"/>
      <c r="W30" s="41"/>
      <c r="X30" s="41"/>
      <c r="Y30" s="41"/>
      <c r="Z30" s="42"/>
      <c r="AA30" s="43"/>
      <c r="AD30" s="10">
        <v>-6666</v>
      </c>
      <c r="AO30" s="301"/>
      <c r="AP30" s="301"/>
    </row>
    <row r="31" spans="1:42" ht="14.65" customHeight="1" x14ac:dyDescent="0.15">
      <c r="A31" s="7" t="s">
        <v>39</v>
      </c>
      <c r="B31" s="7" t="s">
        <v>128</v>
      </c>
      <c r="D31" s="31"/>
      <c r="E31" s="26"/>
      <c r="F31" s="26"/>
      <c r="G31" s="26"/>
      <c r="H31" s="26" t="s">
        <v>40</v>
      </c>
      <c r="I31" s="26"/>
      <c r="J31" s="26"/>
      <c r="K31" s="25"/>
      <c r="L31" s="25"/>
      <c r="M31" s="25"/>
      <c r="N31" s="25"/>
      <c r="O31" s="25"/>
      <c r="P31" s="32">
        <v>31320000</v>
      </c>
      <c r="Q31" s="33"/>
      <c r="R31" s="26"/>
      <c r="S31" s="26" t="s">
        <v>129</v>
      </c>
      <c r="T31" s="26"/>
      <c r="U31" s="26"/>
      <c r="V31" s="26"/>
      <c r="W31" s="26"/>
      <c r="X31" s="26"/>
      <c r="Y31" s="25"/>
      <c r="Z31" s="32">
        <v>114602723678</v>
      </c>
      <c r="AA31" s="34"/>
      <c r="AD31" s="10">
        <v>31320000</v>
      </c>
      <c r="AE31" s="10">
        <v>114602723678</v>
      </c>
      <c r="AO31" s="301"/>
      <c r="AP31" s="301"/>
    </row>
    <row r="32" spans="1:42" ht="14.65" customHeight="1" x14ac:dyDescent="0.15">
      <c r="A32" s="7" t="s">
        <v>41</v>
      </c>
      <c r="B32" s="7" t="s">
        <v>130</v>
      </c>
      <c r="D32" s="31"/>
      <c r="E32" s="26"/>
      <c r="F32" s="26"/>
      <c r="G32" s="26" t="s">
        <v>42</v>
      </c>
      <c r="H32" s="26"/>
      <c r="I32" s="26"/>
      <c r="J32" s="26"/>
      <c r="K32" s="25"/>
      <c r="L32" s="25"/>
      <c r="M32" s="25"/>
      <c r="N32" s="25"/>
      <c r="O32" s="25"/>
      <c r="P32" s="32">
        <v>55609755719</v>
      </c>
      <c r="Q32" s="33"/>
      <c r="R32" s="26"/>
      <c r="S32" s="25" t="s">
        <v>131</v>
      </c>
      <c r="T32" s="26"/>
      <c r="U32" s="26"/>
      <c r="V32" s="26"/>
      <c r="W32" s="26"/>
      <c r="X32" s="26"/>
      <c r="Y32" s="25"/>
      <c r="Z32" s="32">
        <v>-72690935523</v>
      </c>
      <c r="AA32" s="34"/>
      <c r="AD32" s="10">
        <f>IF(COUNTIF(AD33:AD40,"-")=COUNTA(AD33:AD40),"-",SUM(AD33:AD40))</f>
        <v>55609755719</v>
      </c>
      <c r="AE32" s="10">
        <v>-72690935523</v>
      </c>
      <c r="AO32" s="301"/>
      <c r="AP32" s="301"/>
    </row>
    <row r="33" spans="1:42" ht="14.65" customHeight="1" x14ac:dyDescent="0.15">
      <c r="A33" s="7" t="s">
        <v>43</v>
      </c>
      <c r="B33" s="7" t="s">
        <v>132</v>
      </c>
      <c r="D33" s="31"/>
      <c r="E33" s="26"/>
      <c r="F33" s="26"/>
      <c r="G33" s="26"/>
      <c r="H33" s="26" t="s">
        <v>11</v>
      </c>
      <c r="I33" s="26"/>
      <c r="J33" s="26"/>
      <c r="K33" s="25"/>
      <c r="L33" s="25"/>
      <c r="M33" s="25"/>
      <c r="N33" s="25"/>
      <c r="O33" s="25"/>
      <c r="P33" s="32">
        <v>12645114541</v>
      </c>
      <c r="Q33" s="33"/>
      <c r="R33" s="26"/>
      <c r="S33" s="26" t="s">
        <v>133</v>
      </c>
      <c r="T33" s="26"/>
      <c r="U33" s="26"/>
      <c r="V33" s="26"/>
      <c r="W33" s="26"/>
      <c r="X33" s="26"/>
      <c r="Y33" s="25"/>
      <c r="Z33" s="32">
        <v>0</v>
      </c>
      <c r="AA33" s="34"/>
      <c r="AD33" s="10">
        <v>12645114541</v>
      </c>
      <c r="AE33" s="10">
        <v>0</v>
      </c>
      <c r="AO33" s="301"/>
      <c r="AP33" s="301"/>
    </row>
    <row r="34" spans="1:42" ht="14.65" customHeight="1" x14ac:dyDescent="0.15">
      <c r="A34" s="7" t="s">
        <v>44</v>
      </c>
      <c r="D34" s="31"/>
      <c r="E34" s="26"/>
      <c r="F34" s="26"/>
      <c r="G34" s="26"/>
      <c r="H34" s="26" t="s">
        <v>16</v>
      </c>
      <c r="I34" s="26"/>
      <c r="J34" s="26"/>
      <c r="K34" s="25"/>
      <c r="L34" s="25"/>
      <c r="M34" s="25"/>
      <c r="N34" s="25"/>
      <c r="O34" s="25"/>
      <c r="P34" s="32">
        <v>1499564752</v>
      </c>
      <c r="Q34" s="33"/>
      <c r="R34" s="31"/>
      <c r="S34" s="26"/>
      <c r="T34" s="26"/>
      <c r="U34" s="26"/>
      <c r="V34" s="26"/>
      <c r="W34" s="26"/>
      <c r="X34" s="26"/>
      <c r="Y34" s="25"/>
      <c r="Z34" s="32"/>
      <c r="AA34" s="44"/>
      <c r="AD34" s="10">
        <v>1499564752</v>
      </c>
      <c r="AO34" s="301"/>
      <c r="AP34" s="301"/>
    </row>
    <row r="35" spans="1:42" ht="14.65" customHeight="1" x14ac:dyDescent="0.15">
      <c r="A35" s="7" t="s">
        <v>45</v>
      </c>
      <c r="D35" s="31"/>
      <c r="E35" s="26"/>
      <c r="F35" s="26"/>
      <c r="G35" s="26"/>
      <c r="H35" s="26" t="s">
        <v>18</v>
      </c>
      <c r="I35" s="26"/>
      <c r="J35" s="26"/>
      <c r="K35" s="25"/>
      <c r="L35" s="25"/>
      <c r="M35" s="25"/>
      <c r="N35" s="25"/>
      <c r="O35" s="25"/>
      <c r="P35" s="32">
        <v>-594078985</v>
      </c>
      <c r="Q35" s="33"/>
      <c r="R35" s="45"/>
      <c r="S35" s="46"/>
      <c r="T35" s="46"/>
      <c r="U35" s="46"/>
      <c r="V35" s="46"/>
      <c r="W35" s="46"/>
      <c r="X35" s="46"/>
      <c r="Y35" s="46"/>
      <c r="Z35" s="32"/>
      <c r="AA35" s="34"/>
      <c r="AD35" s="10">
        <v>-594078985</v>
      </c>
      <c r="AO35" s="301"/>
      <c r="AP35" s="301"/>
    </row>
    <row r="36" spans="1:42" ht="14.65" customHeight="1" x14ac:dyDescent="0.15">
      <c r="A36" s="7" t="s">
        <v>46</v>
      </c>
      <c r="D36" s="31"/>
      <c r="E36" s="26"/>
      <c r="F36" s="26"/>
      <c r="G36" s="26"/>
      <c r="H36" s="26" t="s">
        <v>20</v>
      </c>
      <c r="I36" s="26"/>
      <c r="J36" s="26"/>
      <c r="K36" s="25"/>
      <c r="L36" s="25"/>
      <c r="M36" s="25"/>
      <c r="N36" s="25"/>
      <c r="O36" s="25"/>
      <c r="P36" s="32">
        <v>53558715948</v>
      </c>
      <c r="Q36" s="33"/>
      <c r="R36" s="26"/>
      <c r="S36" s="41"/>
      <c r="T36" s="41"/>
      <c r="U36" s="41"/>
      <c r="V36" s="41"/>
      <c r="W36" s="41"/>
      <c r="X36" s="41"/>
      <c r="Y36" s="41"/>
      <c r="Z36" s="42"/>
      <c r="AA36" s="47"/>
      <c r="AD36" s="10">
        <v>53558715948</v>
      </c>
      <c r="AO36" s="301"/>
      <c r="AP36" s="301"/>
    </row>
    <row r="37" spans="1:42" ht="14.65" customHeight="1" x14ac:dyDescent="0.15">
      <c r="A37" s="7" t="s">
        <v>47</v>
      </c>
      <c r="D37" s="31"/>
      <c r="E37" s="26"/>
      <c r="F37" s="26"/>
      <c r="G37" s="26"/>
      <c r="H37" s="26" t="s">
        <v>22</v>
      </c>
      <c r="I37" s="26"/>
      <c r="J37" s="26"/>
      <c r="K37" s="25"/>
      <c r="L37" s="25"/>
      <c r="M37" s="25"/>
      <c r="N37" s="25"/>
      <c r="O37" s="25"/>
      <c r="P37" s="32">
        <v>-11916720153</v>
      </c>
      <c r="Q37" s="33"/>
      <c r="R37" s="26"/>
      <c r="S37" s="26"/>
      <c r="T37" s="26"/>
      <c r="U37" s="26"/>
      <c r="V37" s="26"/>
      <c r="W37" s="26"/>
      <c r="X37" s="26"/>
      <c r="Y37" s="25"/>
      <c r="Z37" s="32"/>
      <c r="AA37" s="44"/>
      <c r="AD37" s="10">
        <v>-11916720153</v>
      </c>
      <c r="AO37" s="301"/>
      <c r="AP37" s="301"/>
    </row>
    <row r="38" spans="1:42" ht="14.65" customHeight="1" x14ac:dyDescent="0.15">
      <c r="A38" s="7" t="s">
        <v>48</v>
      </c>
      <c r="D38" s="31"/>
      <c r="E38" s="26"/>
      <c r="F38" s="26"/>
      <c r="G38" s="26"/>
      <c r="H38" s="26" t="s">
        <v>36</v>
      </c>
      <c r="I38" s="26"/>
      <c r="J38" s="26"/>
      <c r="K38" s="25"/>
      <c r="L38" s="25"/>
      <c r="M38" s="25"/>
      <c r="N38" s="25"/>
      <c r="O38" s="25"/>
      <c r="P38" s="32">
        <v>928489</v>
      </c>
      <c r="Q38" s="33"/>
      <c r="R38" s="24"/>
      <c r="S38" s="25"/>
      <c r="T38" s="25"/>
      <c r="U38" s="25"/>
      <c r="V38" s="25"/>
      <c r="W38" s="25"/>
      <c r="X38" s="25"/>
      <c r="Y38" s="48"/>
      <c r="Z38" s="32"/>
      <c r="AA38" s="44"/>
      <c r="AD38" s="10">
        <v>928489</v>
      </c>
      <c r="AO38" s="301"/>
      <c r="AP38" s="301"/>
    </row>
    <row r="39" spans="1:42" ht="14.65" customHeight="1" x14ac:dyDescent="0.15">
      <c r="A39" s="7" t="s">
        <v>49</v>
      </c>
      <c r="D39" s="31"/>
      <c r="E39" s="26"/>
      <c r="F39" s="26"/>
      <c r="G39" s="26"/>
      <c r="H39" s="26" t="s">
        <v>38</v>
      </c>
      <c r="I39" s="26"/>
      <c r="J39" s="26"/>
      <c r="K39" s="25"/>
      <c r="L39" s="25"/>
      <c r="M39" s="25"/>
      <c r="N39" s="25"/>
      <c r="O39" s="25"/>
      <c r="P39" s="32" t="s">
        <v>331</v>
      </c>
      <c r="Q39" s="33"/>
      <c r="R39" s="25"/>
      <c r="S39" s="25"/>
      <c r="T39" s="25"/>
      <c r="U39" s="25"/>
      <c r="V39" s="25"/>
      <c r="W39" s="25"/>
      <c r="X39" s="25"/>
      <c r="Y39" s="25"/>
      <c r="Z39" s="32"/>
      <c r="AA39" s="44"/>
      <c r="AD39" s="10" t="s">
        <v>12</v>
      </c>
      <c r="AO39" s="301"/>
      <c r="AP39" s="301"/>
    </row>
    <row r="40" spans="1:42" ht="14.65" customHeight="1" x14ac:dyDescent="0.15">
      <c r="A40" s="7" t="s">
        <v>50</v>
      </c>
      <c r="D40" s="31"/>
      <c r="E40" s="26"/>
      <c r="F40" s="26"/>
      <c r="G40" s="26"/>
      <c r="H40" s="26" t="s">
        <v>40</v>
      </c>
      <c r="I40" s="26"/>
      <c r="J40" s="26"/>
      <c r="K40" s="25"/>
      <c r="L40" s="25"/>
      <c r="M40" s="25"/>
      <c r="N40" s="25"/>
      <c r="O40" s="25"/>
      <c r="P40" s="32">
        <v>416231127</v>
      </c>
      <c r="Q40" s="33"/>
      <c r="R40" s="49"/>
      <c r="S40" s="49"/>
      <c r="T40" s="49"/>
      <c r="U40" s="49"/>
      <c r="V40" s="49"/>
      <c r="W40" s="49"/>
      <c r="X40" s="49"/>
      <c r="Y40" s="49"/>
      <c r="Z40" s="28"/>
      <c r="AA40" s="50"/>
      <c r="AD40" s="10">
        <v>416231127</v>
      </c>
      <c r="AO40" s="301"/>
      <c r="AP40" s="301"/>
    </row>
    <row r="41" spans="1:42" ht="14.65" customHeight="1" x14ac:dyDescent="0.15">
      <c r="A41" s="7" t="s">
        <v>51</v>
      </c>
      <c r="D41" s="31"/>
      <c r="E41" s="26"/>
      <c r="F41" s="26"/>
      <c r="G41" s="26" t="s">
        <v>52</v>
      </c>
      <c r="H41" s="35"/>
      <c r="I41" s="35"/>
      <c r="J41" s="35"/>
      <c r="K41" s="36"/>
      <c r="L41" s="36"/>
      <c r="M41" s="36"/>
      <c r="N41" s="36"/>
      <c r="O41" s="36"/>
      <c r="P41" s="32">
        <v>8084007650</v>
      </c>
      <c r="Q41" s="33"/>
      <c r="R41" s="49"/>
      <c r="S41" s="49"/>
      <c r="T41" s="49"/>
      <c r="U41" s="49"/>
      <c r="V41" s="49"/>
      <c r="W41" s="49"/>
      <c r="X41" s="49"/>
      <c r="Y41" s="49"/>
      <c r="Z41" s="28"/>
      <c r="AA41" s="50"/>
      <c r="AD41" s="10">
        <v>8084007650</v>
      </c>
      <c r="AO41" s="301"/>
      <c r="AP41" s="301"/>
    </row>
    <row r="42" spans="1:42" ht="14.65" customHeight="1" x14ac:dyDescent="0.15">
      <c r="A42" s="7" t="s">
        <v>53</v>
      </c>
      <c r="D42" s="31"/>
      <c r="E42" s="26"/>
      <c r="F42" s="26"/>
      <c r="G42" s="26" t="s">
        <v>54</v>
      </c>
      <c r="H42" s="35"/>
      <c r="I42" s="35"/>
      <c r="J42" s="35"/>
      <c r="K42" s="36"/>
      <c r="L42" s="36"/>
      <c r="M42" s="36"/>
      <c r="N42" s="36"/>
      <c r="O42" s="36"/>
      <c r="P42" s="32">
        <v>-4585424516</v>
      </c>
      <c r="Q42" s="33"/>
      <c r="R42" s="49"/>
      <c r="S42" s="49"/>
      <c r="T42" s="49"/>
      <c r="U42" s="49"/>
      <c r="V42" s="49"/>
      <c r="W42" s="49"/>
      <c r="X42" s="49"/>
      <c r="Y42" s="49"/>
      <c r="Z42" s="28"/>
      <c r="AA42" s="50"/>
      <c r="AD42" s="10">
        <v>-4585424516</v>
      </c>
      <c r="AO42" s="301"/>
      <c r="AP42" s="301"/>
    </row>
    <row r="43" spans="1:42" ht="14.65" customHeight="1" x14ac:dyDescent="0.15">
      <c r="A43" s="7" t="s">
        <v>55</v>
      </c>
      <c r="D43" s="31"/>
      <c r="E43" s="26"/>
      <c r="F43" s="26" t="s">
        <v>56</v>
      </c>
      <c r="G43" s="26"/>
      <c r="H43" s="35"/>
      <c r="I43" s="35"/>
      <c r="J43" s="35"/>
      <c r="K43" s="36"/>
      <c r="L43" s="36"/>
      <c r="M43" s="36"/>
      <c r="N43" s="36"/>
      <c r="O43" s="36"/>
      <c r="P43" s="32">
        <v>3595383089</v>
      </c>
      <c r="Q43" s="33"/>
      <c r="R43" s="49"/>
      <c r="S43" s="49"/>
      <c r="T43" s="49"/>
      <c r="U43" s="49"/>
      <c r="V43" s="49"/>
      <c r="W43" s="49"/>
      <c r="X43" s="49"/>
      <c r="Y43" s="49"/>
      <c r="Z43" s="28"/>
      <c r="AA43" s="50"/>
      <c r="AD43" s="10">
        <f>IF(COUNTIF(AD44:AD45,"-")=COUNTA(AD44:AD45),"-",SUM(AD44:AD45))</f>
        <v>3595383089</v>
      </c>
      <c r="AO43" s="301"/>
      <c r="AP43" s="301"/>
    </row>
    <row r="44" spans="1:42" ht="14.65" customHeight="1" x14ac:dyDescent="0.15">
      <c r="A44" s="7" t="s">
        <v>57</v>
      </c>
      <c r="D44" s="31"/>
      <c r="E44" s="26"/>
      <c r="F44" s="26"/>
      <c r="G44" s="26" t="s">
        <v>58</v>
      </c>
      <c r="H44" s="26"/>
      <c r="I44" s="26"/>
      <c r="J44" s="26"/>
      <c r="K44" s="25"/>
      <c r="L44" s="25"/>
      <c r="M44" s="25"/>
      <c r="N44" s="25"/>
      <c r="O44" s="25"/>
      <c r="P44" s="32">
        <v>117783275</v>
      </c>
      <c r="Q44" s="33"/>
      <c r="R44" s="49"/>
      <c r="S44" s="49"/>
      <c r="T44" s="49"/>
      <c r="U44" s="49"/>
      <c r="V44" s="49"/>
      <c r="W44" s="49"/>
      <c r="X44" s="49"/>
      <c r="Y44" s="49"/>
      <c r="Z44" s="28"/>
      <c r="AA44" s="50"/>
      <c r="AD44" s="10">
        <v>117783275</v>
      </c>
      <c r="AO44" s="301"/>
      <c r="AP44" s="301"/>
    </row>
    <row r="45" spans="1:42" ht="14.65" customHeight="1" x14ac:dyDescent="0.15">
      <c r="A45" s="7" t="s">
        <v>59</v>
      </c>
      <c r="D45" s="31"/>
      <c r="E45" s="26"/>
      <c r="F45" s="26"/>
      <c r="G45" s="26" t="s">
        <v>36</v>
      </c>
      <c r="H45" s="26"/>
      <c r="I45" s="26"/>
      <c r="J45" s="26"/>
      <c r="K45" s="25"/>
      <c r="L45" s="25"/>
      <c r="M45" s="25"/>
      <c r="N45" s="25"/>
      <c r="O45" s="25"/>
      <c r="P45" s="32">
        <v>3477599814</v>
      </c>
      <c r="Q45" s="33"/>
      <c r="R45" s="49"/>
      <c r="S45" s="49"/>
      <c r="T45" s="49"/>
      <c r="U45" s="49"/>
      <c r="V45" s="49"/>
      <c r="W45" s="49"/>
      <c r="X45" s="49"/>
      <c r="Y45" s="49"/>
      <c r="Z45" s="28"/>
      <c r="AA45" s="50"/>
      <c r="AD45" s="10">
        <v>3477599814</v>
      </c>
      <c r="AO45" s="301"/>
      <c r="AP45" s="301"/>
    </row>
    <row r="46" spans="1:42" ht="14.65" customHeight="1" x14ac:dyDescent="0.15">
      <c r="A46" s="7" t="s">
        <v>60</v>
      </c>
      <c r="D46" s="31"/>
      <c r="E46" s="26"/>
      <c r="F46" s="26" t="s">
        <v>61</v>
      </c>
      <c r="G46" s="26"/>
      <c r="H46" s="26"/>
      <c r="I46" s="26"/>
      <c r="J46" s="26"/>
      <c r="K46" s="26"/>
      <c r="L46" s="25"/>
      <c r="M46" s="25"/>
      <c r="N46" s="25"/>
      <c r="O46" s="25"/>
      <c r="P46" s="32">
        <v>2498307641</v>
      </c>
      <c r="Q46" s="33"/>
      <c r="R46" s="49"/>
      <c r="S46" s="49"/>
      <c r="T46" s="49"/>
      <c r="U46" s="49"/>
      <c r="V46" s="49"/>
      <c r="W46" s="49"/>
      <c r="X46" s="49"/>
      <c r="Y46" s="49"/>
      <c r="Z46" s="28"/>
      <c r="AA46" s="50"/>
      <c r="AD46" s="10">
        <f>IF(COUNTIF(AD47:AD57,"-")=COUNTA(AD47:AD57),"-",SUM(AD47,AD51:AD53,AD56:AD57))</f>
        <v>2498307641</v>
      </c>
      <c r="AO46" s="301"/>
      <c r="AP46" s="301"/>
    </row>
    <row r="47" spans="1:42" ht="14.65" customHeight="1" x14ac:dyDescent="0.15">
      <c r="A47" s="7" t="s">
        <v>62</v>
      </c>
      <c r="D47" s="31"/>
      <c r="E47" s="26"/>
      <c r="F47" s="26"/>
      <c r="G47" s="26" t="s">
        <v>63</v>
      </c>
      <c r="H47" s="26"/>
      <c r="I47" s="26"/>
      <c r="J47" s="26"/>
      <c r="K47" s="26"/>
      <c r="L47" s="25"/>
      <c r="M47" s="25"/>
      <c r="N47" s="25"/>
      <c r="O47" s="25"/>
      <c r="P47" s="32">
        <v>13425338</v>
      </c>
      <c r="Q47" s="33"/>
      <c r="R47" s="49"/>
      <c r="S47" s="49"/>
      <c r="T47" s="49"/>
      <c r="U47" s="49"/>
      <c r="V47" s="49"/>
      <c r="W47" s="49"/>
      <c r="X47" s="49"/>
      <c r="Y47" s="49"/>
      <c r="Z47" s="28"/>
      <c r="AA47" s="50"/>
      <c r="AD47" s="10">
        <f>IF(COUNTIF(AD48:AD50,"-")=COUNTA(AD48:AD50),"-",SUM(AD48:AD50))</f>
        <v>13425338</v>
      </c>
      <c r="AO47" s="301"/>
      <c r="AP47" s="301"/>
    </row>
    <row r="48" spans="1:42" ht="14.65" customHeight="1" x14ac:dyDescent="0.15">
      <c r="A48" s="7" t="s">
        <v>64</v>
      </c>
      <c r="D48" s="31"/>
      <c r="E48" s="26"/>
      <c r="F48" s="26"/>
      <c r="G48" s="26"/>
      <c r="H48" s="26" t="s">
        <v>65</v>
      </c>
      <c r="I48" s="26"/>
      <c r="J48" s="26"/>
      <c r="K48" s="26"/>
      <c r="L48" s="25"/>
      <c r="M48" s="25"/>
      <c r="N48" s="25"/>
      <c r="O48" s="25"/>
      <c r="P48" s="32" t="s">
        <v>331</v>
      </c>
      <c r="Q48" s="33"/>
      <c r="R48" s="49"/>
      <c r="S48" s="49"/>
      <c r="T48" s="49"/>
      <c r="U48" s="49"/>
      <c r="V48" s="49"/>
      <c r="W48" s="49"/>
      <c r="X48" s="49"/>
      <c r="Y48" s="49"/>
      <c r="Z48" s="28"/>
      <c r="AA48" s="50"/>
      <c r="AD48" s="10" t="s">
        <v>12</v>
      </c>
      <c r="AO48" s="301"/>
      <c r="AP48" s="301"/>
    </row>
    <row r="49" spans="1:42" ht="14.65" customHeight="1" x14ac:dyDescent="0.15">
      <c r="A49" s="7" t="s">
        <v>66</v>
      </c>
      <c r="D49" s="31"/>
      <c r="E49" s="26"/>
      <c r="F49" s="26"/>
      <c r="G49" s="26"/>
      <c r="H49" s="26" t="s">
        <v>67</v>
      </c>
      <c r="I49" s="26"/>
      <c r="J49" s="26"/>
      <c r="K49" s="26"/>
      <c r="L49" s="25"/>
      <c r="M49" s="25"/>
      <c r="N49" s="25"/>
      <c r="O49" s="25"/>
      <c r="P49" s="32">
        <v>13425338</v>
      </c>
      <c r="Q49" s="33"/>
      <c r="R49" s="49"/>
      <c r="S49" s="49"/>
      <c r="T49" s="49"/>
      <c r="U49" s="49"/>
      <c r="V49" s="49"/>
      <c r="W49" s="49"/>
      <c r="X49" s="49"/>
      <c r="Y49" s="49"/>
      <c r="Z49" s="28"/>
      <c r="AA49" s="50"/>
      <c r="AD49" s="10">
        <v>13425338</v>
      </c>
      <c r="AO49" s="301"/>
      <c r="AP49" s="301"/>
    </row>
    <row r="50" spans="1:42" ht="14.65" customHeight="1" x14ac:dyDescent="0.15">
      <c r="A50" s="7" t="s">
        <v>68</v>
      </c>
      <c r="D50" s="31"/>
      <c r="E50" s="26"/>
      <c r="F50" s="26"/>
      <c r="G50" s="26"/>
      <c r="H50" s="26" t="s">
        <v>36</v>
      </c>
      <c r="I50" s="26"/>
      <c r="J50" s="26"/>
      <c r="K50" s="26"/>
      <c r="L50" s="25"/>
      <c r="M50" s="25"/>
      <c r="N50" s="25"/>
      <c r="O50" s="25"/>
      <c r="P50" s="32" t="s">
        <v>331</v>
      </c>
      <c r="Q50" s="33"/>
      <c r="R50" s="49"/>
      <c r="S50" s="49"/>
      <c r="T50" s="49"/>
      <c r="U50" s="49"/>
      <c r="V50" s="49"/>
      <c r="W50" s="49"/>
      <c r="X50" s="49"/>
      <c r="Y50" s="49"/>
      <c r="Z50" s="28"/>
      <c r="AA50" s="50"/>
      <c r="AD50" s="10" t="s">
        <v>12</v>
      </c>
      <c r="AO50" s="301"/>
      <c r="AP50" s="301"/>
    </row>
    <row r="51" spans="1:42" ht="14.65" customHeight="1" x14ac:dyDescent="0.15">
      <c r="A51" s="7" t="s">
        <v>69</v>
      </c>
      <c r="D51" s="31"/>
      <c r="E51" s="26"/>
      <c r="F51" s="26"/>
      <c r="G51" s="26" t="s">
        <v>70</v>
      </c>
      <c r="H51" s="26"/>
      <c r="I51" s="26"/>
      <c r="J51" s="26"/>
      <c r="K51" s="25"/>
      <c r="L51" s="25"/>
      <c r="M51" s="25"/>
      <c r="N51" s="25"/>
      <c r="O51" s="25"/>
      <c r="P51" s="32">
        <v>492819276</v>
      </c>
      <c r="Q51" s="33"/>
      <c r="R51" s="49"/>
      <c r="S51" s="49"/>
      <c r="T51" s="49"/>
      <c r="U51" s="49"/>
      <c r="V51" s="49"/>
      <c r="W51" s="49"/>
      <c r="X51" s="49"/>
      <c r="Y51" s="49"/>
      <c r="Z51" s="28"/>
      <c r="AA51" s="50"/>
      <c r="AD51" s="10">
        <v>492819276</v>
      </c>
      <c r="AO51" s="301"/>
      <c r="AP51" s="301"/>
    </row>
    <row r="52" spans="1:42" ht="14.65" customHeight="1" x14ac:dyDescent="0.15">
      <c r="A52" s="7" t="s">
        <v>71</v>
      </c>
      <c r="D52" s="31"/>
      <c r="E52" s="26"/>
      <c r="F52" s="26"/>
      <c r="G52" s="26" t="s">
        <v>72</v>
      </c>
      <c r="H52" s="26"/>
      <c r="I52" s="26"/>
      <c r="J52" s="26"/>
      <c r="K52" s="25"/>
      <c r="L52" s="25"/>
      <c r="M52" s="25"/>
      <c r="N52" s="25"/>
      <c r="O52" s="25"/>
      <c r="P52" s="32">
        <v>79405500</v>
      </c>
      <c r="Q52" s="33"/>
      <c r="R52" s="49"/>
      <c r="S52" s="49"/>
      <c r="T52" s="49"/>
      <c r="U52" s="49"/>
      <c r="V52" s="49"/>
      <c r="W52" s="49"/>
      <c r="X52" s="49"/>
      <c r="Y52" s="49"/>
      <c r="Z52" s="28"/>
      <c r="AA52" s="50"/>
      <c r="AD52" s="10">
        <v>79405500</v>
      </c>
      <c r="AO52" s="301"/>
      <c r="AP52" s="301"/>
    </row>
    <row r="53" spans="1:42" ht="14.65" customHeight="1" x14ac:dyDescent="0.15">
      <c r="A53" s="7" t="s">
        <v>73</v>
      </c>
      <c r="D53" s="31"/>
      <c r="E53" s="26"/>
      <c r="F53" s="26"/>
      <c r="G53" s="26" t="s">
        <v>74</v>
      </c>
      <c r="H53" s="26"/>
      <c r="I53" s="26"/>
      <c r="J53" s="26"/>
      <c r="K53" s="25"/>
      <c r="L53" s="25"/>
      <c r="M53" s="25"/>
      <c r="N53" s="25"/>
      <c r="O53" s="25"/>
      <c r="P53" s="32">
        <v>1825837114</v>
      </c>
      <c r="Q53" s="33"/>
      <c r="R53" s="49"/>
      <c r="S53" s="49"/>
      <c r="T53" s="49"/>
      <c r="U53" s="49"/>
      <c r="V53" s="49"/>
      <c r="W53" s="49"/>
      <c r="X53" s="49"/>
      <c r="Y53" s="49"/>
      <c r="Z53" s="28"/>
      <c r="AA53" s="50"/>
      <c r="AD53" s="10">
        <f>IF(COUNTIF(AD54:AD55,"-")=COUNTA(AD54:AD55),"-",SUM(AD54:AD55))</f>
        <v>1825837114</v>
      </c>
      <c r="AO53" s="301"/>
      <c r="AP53" s="301"/>
    </row>
    <row r="54" spans="1:42" ht="14.65" customHeight="1" x14ac:dyDescent="0.15">
      <c r="A54" s="7" t="s">
        <v>75</v>
      </c>
      <c r="D54" s="31"/>
      <c r="E54" s="26"/>
      <c r="F54" s="26"/>
      <c r="G54" s="26"/>
      <c r="H54" s="26" t="s">
        <v>76</v>
      </c>
      <c r="I54" s="26"/>
      <c r="J54" s="26"/>
      <c r="K54" s="25"/>
      <c r="L54" s="25"/>
      <c r="M54" s="25"/>
      <c r="N54" s="25"/>
      <c r="O54" s="25"/>
      <c r="P54" s="32" t="s">
        <v>331</v>
      </c>
      <c r="Q54" s="33"/>
      <c r="R54" s="49"/>
      <c r="S54" s="49"/>
      <c r="T54" s="49"/>
      <c r="U54" s="49"/>
      <c r="V54" s="49"/>
      <c r="W54" s="49"/>
      <c r="X54" s="49"/>
      <c r="Y54" s="49"/>
      <c r="Z54" s="28"/>
      <c r="AA54" s="50"/>
      <c r="AD54" s="10" t="s">
        <v>12</v>
      </c>
      <c r="AO54" s="301"/>
      <c r="AP54" s="301"/>
    </row>
    <row r="55" spans="1:42" ht="14.65" customHeight="1" x14ac:dyDescent="0.15">
      <c r="A55" s="7" t="s">
        <v>77</v>
      </c>
      <c r="D55" s="31"/>
      <c r="E55" s="25"/>
      <c r="F55" s="26"/>
      <c r="G55" s="26"/>
      <c r="H55" s="26" t="s">
        <v>36</v>
      </c>
      <c r="I55" s="26"/>
      <c r="J55" s="26"/>
      <c r="K55" s="25"/>
      <c r="L55" s="25"/>
      <c r="M55" s="25"/>
      <c r="N55" s="25"/>
      <c r="O55" s="25"/>
      <c r="P55" s="32">
        <v>1825837114</v>
      </c>
      <c r="Q55" s="33"/>
      <c r="R55" s="49"/>
      <c r="S55" s="49"/>
      <c r="T55" s="49"/>
      <c r="U55" s="49"/>
      <c r="V55" s="49"/>
      <c r="W55" s="49"/>
      <c r="X55" s="49"/>
      <c r="Y55" s="49"/>
      <c r="Z55" s="28"/>
      <c r="AA55" s="50"/>
      <c r="AD55" s="10">
        <v>1825837114</v>
      </c>
      <c r="AO55" s="301"/>
      <c r="AP55" s="301"/>
    </row>
    <row r="56" spans="1:42" ht="14.65" customHeight="1" x14ac:dyDescent="0.15">
      <c r="A56" s="7" t="s">
        <v>78</v>
      </c>
      <c r="D56" s="31"/>
      <c r="E56" s="25"/>
      <c r="F56" s="26"/>
      <c r="G56" s="26" t="s">
        <v>36</v>
      </c>
      <c r="H56" s="26"/>
      <c r="I56" s="26"/>
      <c r="J56" s="26"/>
      <c r="K56" s="25"/>
      <c r="L56" s="25"/>
      <c r="M56" s="25"/>
      <c r="N56" s="25"/>
      <c r="O56" s="25"/>
      <c r="P56" s="32">
        <v>203662637</v>
      </c>
      <c r="Q56" s="33"/>
      <c r="R56" s="49"/>
      <c r="S56" s="49"/>
      <c r="T56" s="49"/>
      <c r="U56" s="49"/>
      <c r="V56" s="49"/>
      <c r="W56" s="49"/>
      <c r="X56" s="49"/>
      <c r="Y56" s="49"/>
      <c r="Z56" s="28"/>
      <c r="AA56" s="50"/>
      <c r="AD56" s="10">
        <v>203662637</v>
      </c>
      <c r="AO56" s="301"/>
      <c r="AP56" s="301"/>
    </row>
    <row r="57" spans="1:42" ht="14.65" customHeight="1" x14ac:dyDescent="0.15">
      <c r="A57" s="7" t="s">
        <v>79</v>
      </c>
      <c r="D57" s="31"/>
      <c r="E57" s="25"/>
      <c r="F57" s="26"/>
      <c r="G57" s="26" t="s">
        <v>80</v>
      </c>
      <c r="H57" s="26"/>
      <c r="I57" s="26"/>
      <c r="J57" s="26"/>
      <c r="K57" s="25"/>
      <c r="L57" s="25"/>
      <c r="M57" s="25"/>
      <c r="N57" s="25"/>
      <c r="O57" s="25"/>
      <c r="P57" s="32">
        <v>-116842224</v>
      </c>
      <c r="Q57" s="33"/>
      <c r="R57" s="49"/>
      <c r="S57" s="49"/>
      <c r="T57" s="49"/>
      <c r="U57" s="49"/>
      <c r="V57" s="49"/>
      <c r="W57" s="49"/>
      <c r="X57" s="49"/>
      <c r="Y57" s="49"/>
      <c r="Z57" s="28"/>
      <c r="AA57" s="50"/>
      <c r="AD57" s="10">
        <v>-116842224</v>
      </c>
      <c r="AO57" s="301"/>
      <c r="AP57" s="301"/>
    </row>
    <row r="58" spans="1:42" ht="14.65" customHeight="1" x14ac:dyDescent="0.15">
      <c r="A58" s="7" t="s">
        <v>81</v>
      </c>
      <c r="D58" s="31"/>
      <c r="E58" s="25" t="s">
        <v>82</v>
      </c>
      <c r="F58" s="26"/>
      <c r="G58" s="27"/>
      <c r="H58" s="27"/>
      <c r="I58" s="27"/>
      <c r="J58" s="25"/>
      <c r="K58" s="25"/>
      <c r="L58" s="25"/>
      <c r="M58" s="25"/>
      <c r="N58" s="25"/>
      <c r="O58" s="25"/>
      <c r="P58" s="32">
        <v>9123564747</v>
      </c>
      <c r="Q58" s="33"/>
      <c r="R58" s="49"/>
      <c r="S58" s="49"/>
      <c r="T58" s="49"/>
      <c r="U58" s="49"/>
      <c r="V58" s="49"/>
      <c r="W58" s="49"/>
      <c r="X58" s="49"/>
      <c r="Y58" s="49"/>
      <c r="Z58" s="28"/>
      <c r="AA58" s="50"/>
      <c r="AD58" s="10">
        <f>IF(COUNTIF(AD59:AD67,"-")=COUNTA(AD59:AD67),"-",SUM(AD59:AD62,AD65:AD67))</f>
        <v>9123564747</v>
      </c>
      <c r="AO58" s="301"/>
      <c r="AP58" s="301"/>
    </row>
    <row r="59" spans="1:42" ht="14.65" customHeight="1" x14ac:dyDescent="0.15">
      <c r="A59" s="7" t="s">
        <v>83</v>
      </c>
      <c r="D59" s="31"/>
      <c r="E59" s="25"/>
      <c r="F59" s="26" t="s">
        <v>84</v>
      </c>
      <c r="G59" s="27"/>
      <c r="H59" s="27"/>
      <c r="I59" s="27"/>
      <c r="J59" s="25"/>
      <c r="K59" s="25"/>
      <c r="L59" s="25"/>
      <c r="M59" s="25"/>
      <c r="N59" s="25"/>
      <c r="O59" s="25"/>
      <c r="P59" s="32">
        <v>5269497490</v>
      </c>
      <c r="Q59" s="33"/>
      <c r="R59" s="49"/>
      <c r="S59" s="49"/>
      <c r="T59" s="49"/>
      <c r="U59" s="49"/>
      <c r="V59" s="49"/>
      <c r="W59" s="49"/>
      <c r="X59" s="49"/>
      <c r="Y59" s="49"/>
      <c r="Z59" s="28"/>
      <c r="AA59" s="50"/>
      <c r="AD59" s="10">
        <v>5269497490</v>
      </c>
      <c r="AO59" s="301"/>
      <c r="AP59" s="301"/>
    </row>
    <row r="60" spans="1:42" ht="14.65" customHeight="1" x14ac:dyDescent="0.15">
      <c r="A60" s="7" t="s">
        <v>85</v>
      </c>
      <c r="D60" s="31"/>
      <c r="E60" s="25"/>
      <c r="F60" s="26" t="s">
        <v>86</v>
      </c>
      <c r="G60" s="26"/>
      <c r="H60" s="35"/>
      <c r="I60" s="26"/>
      <c r="J60" s="26"/>
      <c r="K60" s="25"/>
      <c r="L60" s="25"/>
      <c r="M60" s="25"/>
      <c r="N60" s="25"/>
      <c r="O60" s="25"/>
      <c r="P60" s="32">
        <v>1422503689</v>
      </c>
      <c r="Q60" s="33"/>
      <c r="R60" s="49"/>
      <c r="S60" s="49"/>
      <c r="T60" s="49"/>
      <c r="U60" s="49"/>
      <c r="V60" s="49"/>
      <c r="W60" s="49"/>
      <c r="X60" s="49"/>
      <c r="Y60" s="49"/>
      <c r="Z60" s="28"/>
      <c r="AA60" s="50"/>
      <c r="AD60" s="10">
        <v>1422503689</v>
      </c>
      <c r="AO60" s="301"/>
      <c r="AP60" s="301"/>
    </row>
    <row r="61" spans="1:42" ht="14.65" customHeight="1" x14ac:dyDescent="0.15">
      <c r="A61" s="7">
        <v>1500000</v>
      </c>
      <c r="D61" s="31"/>
      <c r="E61" s="25"/>
      <c r="F61" s="26" t="s">
        <v>87</v>
      </c>
      <c r="G61" s="26"/>
      <c r="H61" s="26"/>
      <c r="I61" s="26"/>
      <c r="J61" s="26"/>
      <c r="K61" s="25"/>
      <c r="L61" s="25"/>
      <c r="M61" s="25"/>
      <c r="N61" s="25"/>
      <c r="O61" s="25"/>
      <c r="P61" s="32">
        <v>0</v>
      </c>
      <c r="Q61" s="33"/>
      <c r="R61" s="49"/>
      <c r="S61" s="49"/>
      <c r="T61" s="49"/>
      <c r="U61" s="49"/>
      <c r="V61" s="49"/>
      <c r="W61" s="49"/>
      <c r="X61" s="49"/>
      <c r="Y61" s="49"/>
      <c r="Z61" s="28"/>
      <c r="AA61" s="50"/>
      <c r="AD61" s="10">
        <v>0</v>
      </c>
      <c r="AO61" s="301"/>
      <c r="AP61" s="301"/>
    </row>
    <row r="62" spans="1:42" ht="14.65" customHeight="1" x14ac:dyDescent="0.15">
      <c r="A62" s="7" t="s">
        <v>88</v>
      </c>
      <c r="D62" s="31"/>
      <c r="E62" s="26"/>
      <c r="F62" s="26" t="s">
        <v>74</v>
      </c>
      <c r="G62" s="26"/>
      <c r="H62" s="35"/>
      <c r="I62" s="26"/>
      <c r="J62" s="26"/>
      <c r="K62" s="25"/>
      <c r="L62" s="25"/>
      <c r="M62" s="25"/>
      <c r="N62" s="25"/>
      <c r="O62" s="25"/>
      <c r="P62" s="32">
        <v>1681607913</v>
      </c>
      <c r="Q62" s="33"/>
      <c r="R62" s="49"/>
      <c r="S62" s="49"/>
      <c r="T62" s="49"/>
      <c r="U62" s="49"/>
      <c r="V62" s="49"/>
      <c r="W62" s="49"/>
      <c r="X62" s="49"/>
      <c r="Y62" s="49"/>
      <c r="Z62" s="28"/>
      <c r="AA62" s="50"/>
      <c r="AD62" s="10">
        <f>IF(COUNTIF(AD63:AD64,"-")=COUNTA(AD63:AD64),"-",SUM(AD63:AD64))</f>
        <v>1681607913</v>
      </c>
      <c r="AO62" s="301"/>
      <c r="AP62" s="301"/>
    </row>
    <row r="63" spans="1:42" ht="14.65" customHeight="1" x14ac:dyDescent="0.15">
      <c r="A63" s="7" t="s">
        <v>89</v>
      </c>
      <c r="D63" s="31"/>
      <c r="E63" s="26"/>
      <c r="F63" s="26"/>
      <c r="G63" s="26" t="s">
        <v>90</v>
      </c>
      <c r="H63" s="26"/>
      <c r="I63" s="26"/>
      <c r="J63" s="26"/>
      <c r="K63" s="25"/>
      <c r="L63" s="25"/>
      <c r="M63" s="25"/>
      <c r="N63" s="25"/>
      <c r="O63" s="25"/>
      <c r="P63" s="32">
        <v>1681433568</v>
      </c>
      <c r="Q63" s="33"/>
      <c r="R63" s="49"/>
      <c r="S63" s="49"/>
      <c r="T63" s="49"/>
      <c r="U63" s="49"/>
      <c r="V63" s="49"/>
      <c r="W63" s="49"/>
      <c r="X63" s="49"/>
      <c r="Y63" s="49"/>
      <c r="Z63" s="28"/>
      <c r="AA63" s="50"/>
      <c r="AD63" s="10">
        <v>1681433568</v>
      </c>
      <c r="AO63" s="301"/>
      <c r="AP63" s="301"/>
    </row>
    <row r="64" spans="1:42" ht="14.65" customHeight="1" x14ac:dyDescent="0.15">
      <c r="A64" s="7" t="s">
        <v>91</v>
      </c>
      <c r="D64" s="31"/>
      <c r="E64" s="26"/>
      <c r="F64" s="26"/>
      <c r="G64" s="26" t="s">
        <v>76</v>
      </c>
      <c r="H64" s="26"/>
      <c r="I64" s="26"/>
      <c r="J64" s="26"/>
      <c r="K64" s="25"/>
      <c r="L64" s="25"/>
      <c r="M64" s="25"/>
      <c r="N64" s="25"/>
      <c r="O64" s="25"/>
      <c r="P64" s="32">
        <v>174345</v>
      </c>
      <c r="Q64" s="33"/>
      <c r="R64" s="49"/>
      <c r="S64" s="49"/>
      <c r="T64" s="49"/>
      <c r="U64" s="49"/>
      <c r="V64" s="49"/>
      <c r="W64" s="49"/>
      <c r="X64" s="49"/>
      <c r="Y64" s="49"/>
      <c r="Z64" s="28"/>
      <c r="AA64" s="50"/>
      <c r="AD64" s="10">
        <v>174345</v>
      </c>
      <c r="AO64" s="301"/>
      <c r="AP64" s="301"/>
    </row>
    <row r="65" spans="1:42" ht="14.65" customHeight="1" x14ac:dyDescent="0.15">
      <c r="A65" s="7" t="s">
        <v>92</v>
      </c>
      <c r="D65" s="31"/>
      <c r="E65" s="26"/>
      <c r="F65" s="26" t="s">
        <v>93</v>
      </c>
      <c r="G65" s="26"/>
      <c r="H65" s="26"/>
      <c r="I65" s="26"/>
      <c r="J65" s="26"/>
      <c r="K65" s="25"/>
      <c r="L65" s="25"/>
      <c r="M65" s="25"/>
      <c r="N65" s="25"/>
      <c r="O65" s="25"/>
      <c r="P65" s="32">
        <v>829388921</v>
      </c>
      <c r="Q65" s="33"/>
      <c r="R65" s="49"/>
      <c r="S65" s="49"/>
      <c r="T65" s="49"/>
      <c r="U65" s="49"/>
      <c r="V65" s="49"/>
      <c r="W65" s="49"/>
      <c r="X65" s="49"/>
      <c r="Y65" s="49"/>
      <c r="Z65" s="28"/>
      <c r="AA65" s="50"/>
      <c r="AD65" s="10">
        <v>829388921</v>
      </c>
      <c r="AO65" s="301"/>
      <c r="AP65" s="301"/>
    </row>
    <row r="66" spans="1:42" ht="14.65" customHeight="1" x14ac:dyDescent="0.15">
      <c r="A66" s="7" t="s">
        <v>94</v>
      </c>
      <c r="D66" s="31"/>
      <c r="E66" s="26"/>
      <c r="F66" s="26" t="s">
        <v>36</v>
      </c>
      <c r="G66" s="26"/>
      <c r="H66" s="35"/>
      <c r="I66" s="26"/>
      <c r="J66" s="26"/>
      <c r="K66" s="25"/>
      <c r="L66" s="25"/>
      <c r="M66" s="25"/>
      <c r="N66" s="25"/>
      <c r="O66" s="25"/>
      <c r="P66" s="32">
        <v>1279988</v>
      </c>
      <c r="Q66" s="33"/>
      <c r="R66" s="49"/>
      <c r="S66" s="49"/>
      <c r="T66" s="49"/>
      <c r="U66" s="49"/>
      <c r="V66" s="49"/>
      <c r="W66" s="49"/>
      <c r="X66" s="49"/>
      <c r="Y66" s="49"/>
      <c r="Z66" s="28"/>
      <c r="AA66" s="50"/>
      <c r="AD66" s="10">
        <v>1279988</v>
      </c>
      <c r="AO66" s="301"/>
      <c r="AP66" s="301"/>
    </row>
    <row r="67" spans="1:42" ht="14.65" customHeight="1" x14ac:dyDescent="0.15">
      <c r="A67" s="7" t="s">
        <v>95</v>
      </c>
      <c r="D67" s="31"/>
      <c r="E67" s="26"/>
      <c r="F67" s="49" t="s">
        <v>80</v>
      </c>
      <c r="G67" s="26"/>
      <c r="H67" s="26"/>
      <c r="I67" s="26"/>
      <c r="J67" s="26"/>
      <c r="K67" s="25"/>
      <c r="L67" s="25"/>
      <c r="M67" s="25"/>
      <c r="N67" s="25"/>
      <c r="O67" s="25"/>
      <c r="P67" s="32">
        <v>-80713254</v>
      </c>
      <c r="Q67" s="33"/>
      <c r="R67" s="49"/>
      <c r="S67" s="49"/>
      <c r="T67" s="49"/>
      <c r="U67" s="49"/>
      <c r="V67" s="49"/>
      <c r="W67" s="49"/>
      <c r="X67" s="49"/>
      <c r="Y67" s="49"/>
      <c r="Z67" s="28"/>
      <c r="AA67" s="50"/>
      <c r="AD67" s="10">
        <v>-80713254</v>
      </c>
      <c r="AO67" s="301"/>
      <c r="AP67" s="301"/>
    </row>
    <row r="68" spans="1:42" ht="14.65" customHeight="1" thickBot="1" x14ac:dyDescent="0.2">
      <c r="A68" s="7">
        <v>1565000</v>
      </c>
      <c r="B68" s="7" t="s">
        <v>126</v>
      </c>
      <c r="D68" s="31"/>
      <c r="E68" s="26" t="s">
        <v>96</v>
      </c>
      <c r="F68" s="26"/>
      <c r="G68" s="26"/>
      <c r="H68" s="26"/>
      <c r="I68" s="26"/>
      <c r="J68" s="26"/>
      <c r="K68" s="25"/>
      <c r="L68" s="25"/>
      <c r="M68" s="25"/>
      <c r="N68" s="25"/>
      <c r="O68" s="25"/>
      <c r="P68" s="32" t="s">
        <v>331</v>
      </c>
      <c r="Q68" s="33"/>
      <c r="R68" s="51" t="s">
        <v>127</v>
      </c>
      <c r="S68" s="52"/>
      <c r="T68" s="52"/>
      <c r="U68" s="52"/>
      <c r="V68" s="52"/>
      <c r="W68" s="52"/>
      <c r="X68" s="52"/>
      <c r="Y68" s="53"/>
      <c r="Z68" s="54">
        <v>41911788155</v>
      </c>
      <c r="AA68" s="55"/>
      <c r="AD68" s="10" t="s">
        <v>12</v>
      </c>
      <c r="AE68" s="10">
        <f>IF(AND(AE31="-",AE32="-",AE33="-"),"-",SUM(AE31,AE32,AE33))</f>
        <v>41911788155</v>
      </c>
      <c r="AO68" s="301"/>
      <c r="AP68" s="301"/>
    </row>
    <row r="69" spans="1:42" ht="14.65" customHeight="1" thickBot="1" x14ac:dyDescent="0.2">
      <c r="A69" s="7" t="s">
        <v>2</v>
      </c>
      <c r="B69" s="7" t="s">
        <v>97</v>
      </c>
      <c r="D69" s="56" t="s">
        <v>3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8"/>
      <c r="P69" s="59">
        <v>121218291591</v>
      </c>
      <c r="Q69" s="60"/>
      <c r="R69" s="19" t="s">
        <v>321</v>
      </c>
      <c r="S69" s="20"/>
      <c r="T69" s="20"/>
      <c r="U69" s="20"/>
      <c r="V69" s="20"/>
      <c r="W69" s="20"/>
      <c r="X69" s="20"/>
      <c r="Y69" s="61"/>
      <c r="Z69" s="59">
        <v>121215291591</v>
      </c>
      <c r="AA69" s="62"/>
      <c r="AD69" s="10">
        <f>IF(AND(AD14="-",AD58="-",AD68="-"),"-",SUM(AD14,AD58,AD68))</f>
        <v>121218291591</v>
      </c>
      <c r="AE69" s="10">
        <f>IF(AND(AE29="-",AE68="-"),"-",SUM(AE29,AE68))</f>
        <v>121215291591</v>
      </c>
      <c r="AO69" s="301"/>
      <c r="AP69" s="301"/>
    </row>
    <row r="70" spans="1:42" ht="14.65" customHeight="1" x14ac:dyDescent="0.15"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Z70" s="25"/>
      <c r="AA70" s="25"/>
      <c r="AO70" s="301"/>
      <c r="AP70" s="301"/>
    </row>
    <row r="71" spans="1:42" ht="14.65" customHeight="1" x14ac:dyDescent="0.15">
      <c r="D71" s="64"/>
      <c r="E71" s="65"/>
      <c r="F71" s="64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Z71" s="63"/>
      <c r="AA71" s="63"/>
      <c r="AO71" s="301"/>
      <c r="AP71" s="301"/>
    </row>
    <row r="72" spans="1:42" ht="14.65" customHeight="1" x14ac:dyDescent="0.15">
      <c r="AO72" s="301"/>
      <c r="AP72" s="301"/>
    </row>
    <row r="73" spans="1:42" ht="14.65" customHeight="1" x14ac:dyDescent="0.15">
      <c r="AO73" s="301"/>
      <c r="AP73" s="301"/>
    </row>
    <row r="74" spans="1:42" ht="14.65" customHeight="1" x14ac:dyDescent="0.15">
      <c r="AO74" s="301"/>
      <c r="AP74" s="301"/>
    </row>
    <row r="75" spans="1:42" ht="14.65" customHeight="1" x14ac:dyDescent="0.15">
      <c r="AO75" s="301"/>
      <c r="AP75" s="301"/>
    </row>
    <row r="76" spans="1:42" ht="16.5" customHeight="1" x14ac:dyDescent="0.15">
      <c r="AO76" s="301"/>
      <c r="AP76" s="301"/>
    </row>
    <row r="77" spans="1:42" ht="14.65" customHeight="1" x14ac:dyDescent="0.15">
      <c r="AO77" s="301"/>
      <c r="AP77" s="301"/>
    </row>
    <row r="78" spans="1:42" ht="9.75" customHeight="1" x14ac:dyDescent="0.15"/>
    <row r="79" spans="1:42" ht="14.65" customHeight="1" x14ac:dyDescent="0.15"/>
  </sheetData>
  <mergeCells count="11">
    <mergeCell ref="R29:Y29"/>
    <mergeCell ref="R35:Y35"/>
    <mergeCell ref="R68:Y68"/>
    <mergeCell ref="D69:O69"/>
    <mergeCell ref="R69:Y69"/>
    <mergeCell ref="D9:AA9"/>
    <mergeCell ref="D10:AA10"/>
    <mergeCell ref="D12:O12"/>
    <mergeCell ref="P12:Q12"/>
    <mergeCell ref="R12:Y12"/>
    <mergeCell ref="Z12:AA1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8:AO49"/>
  <sheetViews>
    <sheetView topLeftCell="B1" zoomScale="85" zoomScaleNormal="85" zoomScaleSheetLayoutView="100" workbookViewId="0">
      <selection activeCell="D49" sqref="D49"/>
    </sheetView>
  </sheetViews>
  <sheetFormatPr defaultRowHeight="13.5" x14ac:dyDescent="0.15"/>
  <cols>
    <col min="1" max="1" width="0" style="68" hidden="1" customWidth="1"/>
    <col min="2" max="2" width="0.625" style="6" customWidth="1"/>
    <col min="3" max="3" width="1.25" style="104" customWidth="1"/>
    <col min="4" max="12" width="2.125" style="104" customWidth="1"/>
    <col min="13" max="13" width="18.375" style="104" customWidth="1"/>
    <col min="14" max="14" width="21.625" style="104" bestFit="1" customWidth="1"/>
    <col min="15" max="15" width="2.5" style="104" customWidth="1"/>
    <col min="16" max="16" width="0.625" style="104" customWidth="1"/>
    <col min="17" max="17" width="9" style="6"/>
    <col min="18" max="18" width="0" style="6" hidden="1" customWidth="1"/>
    <col min="19" max="16384" width="9" style="6"/>
  </cols>
  <sheetData>
    <row r="8" spans="1:41" x14ac:dyDescent="0.15">
      <c r="A8" s="1"/>
      <c r="C8" s="66"/>
      <c r="D8" s="66"/>
      <c r="E8" s="66"/>
      <c r="F8" s="66"/>
      <c r="G8" s="66"/>
      <c r="H8" s="66"/>
      <c r="I8" s="66"/>
      <c r="J8" s="3"/>
      <c r="K8" s="3"/>
      <c r="L8" s="3"/>
      <c r="M8" s="3"/>
      <c r="N8" s="3"/>
      <c r="O8" s="3"/>
      <c r="P8" s="67"/>
    </row>
    <row r="9" spans="1:41" ht="24" x14ac:dyDescent="0.2">
      <c r="C9" s="69" t="s">
        <v>332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0"/>
    </row>
    <row r="10" spans="1:41" ht="17.25" x14ac:dyDescent="0.2">
      <c r="C10" s="71" t="s">
        <v>333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0"/>
    </row>
    <row r="11" spans="1:41" ht="17.25" x14ac:dyDescent="0.2">
      <c r="C11" s="71" t="s">
        <v>334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0"/>
    </row>
    <row r="12" spans="1:41" ht="18" thickBot="1" x14ac:dyDescent="0.25">
      <c r="C12" s="72"/>
      <c r="D12" s="70"/>
      <c r="E12" s="70"/>
      <c r="F12" s="70"/>
      <c r="G12" s="70"/>
      <c r="H12" s="70"/>
      <c r="I12" s="70"/>
      <c r="J12" s="70"/>
      <c r="K12" s="70"/>
      <c r="L12" s="70"/>
      <c r="M12" s="73"/>
      <c r="N12" s="70"/>
      <c r="O12" s="73" t="s">
        <v>0</v>
      </c>
      <c r="P12" s="70"/>
    </row>
    <row r="13" spans="1:41" ht="18" thickBot="1" x14ac:dyDescent="0.25">
      <c r="A13" s="68" t="s">
        <v>315</v>
      </c>
      <c r="C13" s="74" t="s">
        <v>1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6" t="s">
        <v>317</v>
      </c>
      <c r="O13" s="77"/>
      <c r="P13" s="70"/>
    </row>
    <row r="14" spans="1:41" x14ac:dyDescent="0.15">
      <c r="A14" s="68" t="s">
        <v>136</v>
      </c>
      <c r="C14" s="78"/>
      <c r="D14" s="79" t="s">
        <v>137</v>
      </c>
      <c r="E14" s="79"/>
      <c r="F14" s="80"/>
      <c r="G14" s="79"/>
      <c r="H14" s="79"/>
      <c r="I14" s="79"/>
      <c r="J14" s="79"/>
      <c r="K14" s="80"/>
      <c r="L14" s="80"/>
      <c r="M14" s="80"/>
      <c r="N14" s="81">
        <v>56349378361</v>
      </c>
      <c r="O14" s="82"/>
      <c r="P14" s="83"/>
      <c r="AO14" s="298"/>
    </row>
    <row r="15" spans="1:41" x14ac:dyDescent="0.15">
      <c r="A15" s="68" t="s">
        <v>138</v>
      </c>
      <c r="C15" s="78"/>
      <c r="D15" s="79"/>
      <c r="E15" s="79" t="s">
        <v>139</v>
      </c>
      <c r="F15" s="79"/>
      <c r="G15" s="79"/>
      <c r="H15" s="79"/>
      <c r="I15" s="79"/>
      <c r="J15" s="79"/>
      <c r="K15" s="80"/>
      <c r="L15" s="80"/>
      <c r="M15" s="80"/>
      <c r="N15" s="81">
        <v>22590221181</v>
      </c>
      <c r="O15" s="84"/>
      <c r="P15" s="83"/>
      <c r="AO15" s="298"/>
    </row>
    <row r="16" spans="1:41" x14ac:dyDescent="0.15">
      <c r="A16" s="68" t="s">
        <v>140</v>
      </c>
      <c r="C16" s="78"/>
      <c r="D16" s="79"/>
      <c r="E16" s="79"/>
      <c r="F16" s="79" t="s">
        <v>141</v>
      </c>
      <c r="G16" s="79"/>
      <c r="H16" s="79"/>
      <c r="I16" s="79"/>
      <c r="J16" s="79"/>
      <c r="K16" s="80"/>
      <c r="L16" s="80"/>
      <c r="M16" s="80"/>
      <c r="N16" s="81">
        <v>10622968419</v>
      </c>
      <c r="O16" s="84"/>
      <c r="P16" s="83"/>
      <c r="AO16" s="298"/>
    </row>
    <row r="17" spans="1:41" x14ac:dyDescent="0.15">
      <c r="A17" s="68" t="s">
        <v>142</v>
      </c>
      <c r="C17" s="78"/>
      <c r="D17" s="79"/>
      <c r="E17" s="79"/>
      <c r="F17" s="79"/>
      <c r="G17" s="79" t="s">
        <v>143</v>
      </c>
      <c r="H17" s="79"/>
      <c r="I17" s="79"/>
      <c r="J17" s="79"/>
      <c r="K17" s="80"/>
      <c r="L17" s="80"/>
      <c r="M17" s="80"/>
      <c r="N17" s="81">
        <v>6196551129</v>
      </c>
      <c r="O17" s="84"/>
      <c r="P17" s="83"/>
      <c r="AO17" s="298"/>
    </row>
    <row r="18" spans="1:41" x14ac:dyDescent="0.15">
      <c r="A18" s="68" t="s">
        <v>144</v>
      </c>
      <c r="C18" s="78"/>
      <c r="D18" s="79"/>
      <c r="E18" s="79"/>
      <c r="F18" s="79"/>
      <c r="G18" s="79" t="s">
        <v>145</v>
      </c>
      <c r="H18" s="79"/>
      <c r="I18" s="79"/>
      <c r="J18" s="79"/>
      <c r="K18" s="80"/>
      <c r="L18" s="80"/>
      <c r="M18" s="80"/>
      <c r="N18" s="81">
        <v>491626280</v>
      </c>
      <c r="O18" s="84"/>
      <c r="P18" s="83"/>
      <c r="AO18" s="298"/>
    </row>
    <row r="19" spans="1:41" x14ac:dyDescent="0.15">
      <c r="A19" s="68" t="s">
        <v>146</v>
      </c>
      <c r="C19" s="78"/>
      <c r="D19" s="79"/>
      <c r="E19" s="79"/>
      <c r="F19" s="79"/>
      <c r="G19" s="79" t="s">
        <v>147</v>
      </c>
      <c r="H19" s="79"/>
      <c r="I19" s="79"/>
      <c r="J19" s="79"/>
      <c r="K19" s="80"/>
      <c r="L19" s="80"/>
      <c r="M19" s="80"/>
      <c r="N19" s="81">
        <v>3000289318</v>
      </c>
      <c r="O19" s="84"/>
      <c r="P19" s="83"/>
      <c r="AO19" s="298"/>
    </row>
    <row r="20" spans="1:41" x14ac:dyDescent="0.15">
      <c r="A20" s="68" t="s">
        <v>148</v>
      </c>
      <c r="C20" s="78"/>
      <c r="D20" s="79"/>
      <c r="E20" s="79"/>
      <c r="F20" s="79"/>
      <c r="G20" s="79" t="s">
        <v>36</v>
      </c>
      <c r="H20" s="79"/>
      <c r="I20" s="79"/>
      <c r="J20" s="79"/>
      <c r="K20" s="80"/>
      <c r="L20" s="80"/>
      <c r="M20" s="80"/>
      <c r="N20" s="81">
        <v>934501692</v>
      </c>
      <c r="O20" s="84"/>
      <c r="P20" s="83"/>
      <c r="AO20" s="298"/>
    </row>
    <row r="21" spans="1:41" x14ac:dyDescent="0.15">
      <c r="A21" s="68" t="s">
        <v>149</v>
      </c>
      <c r="C21" s="78"/>
      <c r="D21" s="79"/>
      <c r="E21" s="79"/>
      <c r="F21" s="79" t="s">
        <v>150</v>
      </c>
      <c r="G21" s="79"/>
      <c r="H21" s="79"/>
      <c r="I21" s="79"/>
      <c r="J21" s="79"/>
      <c r="K21" s="80"/>
      <c r="L21" s="80"/>
      <c r="M21" s="80"/>
      <c r="N21" s="81">
        <v>10646471506</v>
      </c>
      <c r="O21" s="84"/>
      <c r="P21" s="83"/>
      <c r="AO21" s="298"/>
    </row>
    <row r="22" spans="1:41" x14ac:dyDescent="0.15">
      <c r="A22" s="68" t="s">
        <v>151</v>
      </c>
      <c r="C22" s="78"/>
      <c r="D22" s="79"/>
      <c r="E22" s="79"/>
      <c r="F22" s="79"/>
      <c r="G22" s="79" t="s">
        <v>152</v>
      </c>
      <c r="H22" s="79"/>
      <c r="I22" s="79"/>
      <c r="J22" s="79"/>
      <c r="K22" s="80"/>
      <c r="L22" s="80"/>
      <c r="M22" s="80"/>
      <c r="N22" s="81">
        <v>5906715821</v>
      </c>
      <c r="O22" s="84"/>
      <c r="P22" s="83"/>
      <c r="AO22" s="298"/>
    </row>
    <row r="23" spans="1:41" x14ac:dyDescent="0.15">
      <c r="A23" s="68" t="s">
        <v>153</v>
      </c>
      <c r="C23" s="78"/>
      <c r="D23" s="79"/>
      <c r="E23" s="79"/>
      <c r="F23" s="79"/>
      <c r="G23" s="79" t="s">
        <v>154</v>
      </c>
      <c r="H23" s="79"/>
      <c r="I23" s="79"/>
      <c r="J23" s="79"/>
      <c r="K23" s="80"/>
      <c r="L23" s="80"/>
      <c r="M23" s="80"/>
      <c r="N23" s="81">
        <v>1285161052</v>
      </c>
      <c r="O23" s="84"/>
      <c r="P23" s="83"/>
      <c r="AO23" s="298"/>
    </row>
    <row r="24" spans="1:41" x14ac:dyDescent="0.15">
      <c r="A24" s="68" t="s">
        <v>155</v>
      </c>
      <c r="C24" s="78"/>
      <c r="D24" s="79"/>
      <c r="E24" s="79"/>
      <c r="F24" s="79"/>
      <c r="G24" s="79" t="s">
        <v>156</v>
      </c>
      <c r="H24" s="79"/>
      <c r="I24" s="79"/>
      <c r="J24" s="79"/>
      <c r="K24" s="80"/>
      <c r="L24" s="80"/>
      <c r="M24" s="80"/>
      <c r="N24" s="81">
        <v>3083636825</v>
      </c>
      <c r="O24" s="84"/>
      <c r="P24" s="83"/>
      <c r="AO24" s="298"/>
    </row>
    <row r="25" spans="1:41" x14ac:dyDescent="0.15">
      <c r="A25" s="68" t="s">
        <v>157</v>
      </c>
      <c r="C25" s="78"/>
      <c r="D25" s="79"/>
      <c r="E25" s="79"/>
      <c r="F25" s="79"/>
      <c r="G25" s="79" t="s">
        <v>36</v>
      </c>
      <c r="H25" s="79"/>
      <c r="I25" s="79"/>
      <c r="J25" s="79"/>
      <c r="K25" s="80"/>
      <c r="L25" s="80"/>
      <c r="M25" s="80"/>
      <c r="N25" s="81">
        <v>370957808</v>
      </c>
      <c r="O25" s="84"/>
      <c r="P25" s="83"/>
      <c r="AO25" s="298"/>
    </row>
    <row r="26" spans="1:41" x14ac:dyDescent="0.15">
      <c r="A26" s="68" t="s">
        <v>158</v>
      </c>
      <c r="C26" s="78"/>
      <c r="D26" s="79"/>
      <c r="E26" s="79"/>
      <c r="F26" s="79" t="s">
        <v>159</v>
      </c>
      <c r="G26" s="79"/>
      <c r="H26" s="79"/>
      <c r="I26" s="79"/>
      <c r="J26" s="79"/>
      <c r="K26" s="80"/>
      <c r="L26" s="80"/>
      <c r="M26" s="80"/>
      <c r="N26" s="81">
        <v>1320781256</v>
      </c>
      <c r="O26" s="84"/>
      <c r="P26" s="83"/>
      <c r="AO26" s="298"/>
    </row>
    <row r="27" spans="1:41" x14ac:dyDescent="0.15">
      <c r="A27" s="68" t="s">
        <v>160</v>
      </c>
      <c r="C27" s="78"/>
      <c r="D27" s="79"/>
      <c r="E27" s="79"/>
      <c r="F27" s="80"/>
      <c r="G27" s="80" t="s">
        <v>161</v>
      </c>
      <c r="H27" s="80"/>
      <c r="I27" s="79"/>
      <c r="J27" s="79"/>
      <c r="K27" s="80"/>
      <c r="L27" s="80"/>
      <c r="M27" s="80"/>
      <c r="N27" s="81">
        <v>764562370</v>
      </c>
      <c r="O27" s="84"/>
      <c r="P27" s="83"/>
      <c r="AO27" s="298"/>
    </row>
    <row r="28" spans="1:41" x14ac:dyDescent="0.15">
      <c r="A28" s="68" t="s">
        <v>162</v>
      </c>
      <c r="C28" s="78"/>
      <c r="D28" s="79"/>
      <c r="E28" s="79"/>
      <c r="F28" s="80"/>
      <c r="G28" s="79" t="s">
        <v>163</v>
      </c>
      <c r="H28" s="79"/>
      <c r="I28" s="79"/>
      <c r="J28" s="79"/>
      <c r="K28" s="80"/>
      <c r="L28" s="80"/>
      <c r="M28" s="80"/>
      <c r="N28" s="81">
        <v>75243157</v>
      </c>
      <c r="O28" s="84"/>
      <c r="P28" s="83"/>
      <c r="AO28" s="298"/>
    </row>
    <row r="29" spans="1:41" x14ac:dyDescent="0.15">
      <c r="A29" s="68" t="s">
        <v>164</v>
      </c>
      <c r="C29" s="78"/>
      <c r="D29" s="79"/>
      <c r="E29" s="79"/>
      <c r="F29" s="80"/>
      <c r="G29" s="79" t="s">
        <v>36</v>
      </c>
      <c r="H29" s="79"/>
      <c r="I29" s="79"/>
      <c r="J29" s="79"/>
      <c r="K29" s="80"/>
      <c r="L29" s="80"/>
      <c r="M29" s="80"/>
      <c r="N29" s="81">
        <v>480975729</v>
      </c>
      <c r="O29" s="84"/>
      <c r="P29" s="83"/>
      <c r="AO29" s="298"/>
    </row>
    <row r="30" spans="1:41" x14ac:dyDescent="0.15">
      <c r="A30" s="68" t="s">
        <v>165</v>
      </c>
      <c r="C30" s="78"/>
      <c r="D30" s="79"/>
      <c r="E30" s="80" t="s">
        <v>166</v>
      </c>
      <c r="F30" s="80"/>
      <c r="G30" s="79"/>
      <c r="H30" s="79"/>
      <c r="I30" s="79"/>
      <c r="J30" s="79"/>
      <c r="K30" s="80"/>
      <c r="L30" s="80"/>
      <c r="M30" s="80"/>
      <c r="N30" s="81">
        <v>33759157180</v>
      </c>
      <c r="O30" s="84"/>
      <c r="P30" s="83"/>
      <c r="AO30" s="298"/>
    </row>
    <row r="31" spans="1:41" x14ac:dyDescent="0.15">
      <c r="A31" s="68" t="s">
        <v>167</v>
      </c>
      <c r="C31" s="78"/>
      <c r="D31" s="79"/>
      <c r="E31" s="79"/>
      <c r="F31" s="79" t="s">
        <v>168</v>
      </c>
      <c r="G31" s="79"/>
      <c r="H31" s="79"/>
      <c r="I31" s="79"/>
      <c r="J31" s="79"/>
      <c r="K31" s="80"/>
      <c r="L31" s="80"/>
      <c r="M31" s="80"/>
      <c r="N31" s="81">
        <v>27386854903</v>
      </c>
      <c r="O31" s="84"/>
      <c r="P31" s="83"/>
      <c r="AO31" s="298"/>
    </row>
    <row r="32" spans="1:41" x14ac:dyDescent="0.15">
      <c r="A32" s="68" t="s">
        <v>169</v>
      </c>
      <c r="C32" s="78"/>
      <c r="D32" s="79"/>
      <c r="E32" s="79"/>
      <c r="F32" s="79" t="s">
        <v>170</v>
      </c>
      <c r="G32" s="79"/>
      <c r="H32" s="79"/>
      <c r="I32" s="79"/>
      <c r="J32" s="79"/>
      <c r="K32" s="80"/>
      <c r="L32" s="80"/>
      <c r="M32" s="80"/>
      <c r="N32" s="81">
        <v>5295523192</v>
      </c>
      <c r="O32" s="84"/>
      <c r="P32" s="83"/>
      <c r="AO32" s="298"/>
    </row>
    <row r="33" spans="1:41" x14ac:dyDescent="0.15">
      <c r="A33" s="68" t="s">
        <v>171</v>
      </c>
      <c r="C33" s="78"/>
      <c r="D33" s="79"/>
      <c r="E33" s="79"/>
      <c r="F33" s="79" t="s">
        <v>172</v>
      </c>
      <c r="G33" s="79"/>
      <c r="H33" s="79"/>
      <c r="I33" s="79"/>
      <c r="J33" s="79"/>
      <c r="K33" s="80"/>
      <c r="L33" s="80"/>
      <c r="M33" s="80"/>
      <c r="N33" s="81">
        <v>0</v>
      </c>
      <c r="O33" s="84"/>
      <c r="P33" s="83"/>
      <c r="AO33" s="298"/>
    </row>
    <row r="34" spans="1:41" x14ac:dyDescent="0.15">
      <c r="A34" s="68" t="s">
        <v>173</v>
      </c>
      <c r="C34" s="78"/>
      <c r="D34" s="79"/>
      <c r="E34" s="79"/>
      <c r="F34" s="79" t="s">
        <v>36</v>
      </c>
      <c r="G34" s="79"/>
      <c r="H34" s="79"/>
      <c r="I34" s="79"/>
      <c r="J34" s="79"/>
      <c r="K34" s="80"/>
      <c r="L34" s="80"/>
      <c r="M34" s="80"/>
      <c r="N34" s="81">
        <v>1076779085</v>
      </c>
      <c r="O34" s="84"/>
      <c r="P34" s="83"/>
      <c r="AO34" s="298"/>
    </row>
    <row r="35" spans="1:41" x14ac:dyDescent="0.15">
      <c r="A35" s="68" t="s">
        <v>174</v>
      </c>
      <c r="C35" s="78"/>
      <c r="D35" s="79" t="s">
        <v>175</v>
      </c>
      <c r="E35" s="79"/>
      <c r="F35" s="79"/>
      <c r="G35" s="79"/>
      <c r="H35" s="79"/>
      <c r="I35" s="79"/>
      <c r="J35" s="79"/>
      <c r="K35" s="80"/>
      <c r="L35" s="80"/>
      <c r="M35" s="80"/>
      <c r="N35" s="81">
        <v>8131682609</v>
      </c>
      <c r="O35" s="84"/>
      <c r="P35" s="83"/>
      <c r="AO35" s="298"/>
    </row>
    <row r="36" spans="1:41" x14ac:dyDescent="0.15">
      <c r="A36" s="68" t="s">
        <v>176</v>
      </c>
      <c r="C36" s="78"/>
      <c r="D36" s="79"/>
      <c r="E36" s="79" t="s">
        <v>177</v>
      </c>
      <c r="F36" s="79"/>
      <c r="G36" s="79"/>
      <c r="H36" s="79"/>
      <c r="I36" s="79"/>
      <c r="J36" s="79"/>
      <c r="K36" s="85"/>
      <c r="L36" s="85"/>
      <c r="M36" s="85"/>
      <c r="N36" s="81">
        <v>6824882407</v>
      </c>
      <c r="O36" s="84"/>
      <c r="P36" s="83"/>
      <c r="AO36" s="298"/>
    </row>
    <row r="37" spans="1:41" x14ac:dyDescent="0.15">
      <c r="A37" s="68" t="s">
        <v>178</v>
      </c>
      <c r="C37" s="78"/>
      <c r="D37" s="79"/>
      <c r="E37" s="79" t="s">
        <v>36</v>
      </c>
      <c r="F37" s="79"/>
      <c r="G37" s="80"/>
      <c r="H37" s="79"/>
      <c r="I37" s="79"/>
      <c r="J37" s="79"/>
      <c r="K37" s="85"/>
      <c r="L37" s="85"/>
      <c r="M37" s="85"/>
      <c r="N37" s="81">
        <v>1306800202</v>
      </c>
      <c r="O37" s="84"/>
      <c r="P37" s="83"/>
      <c r="AO37" s="298"/>
    </row>
    <row r="38" spans="1:41" x14ac:dyDescent="0.15">
      <c r="A38" s="68" t="s">
        <v>134</v>
      </c>
      <c r="C38" s="86" t="s">
        <v>135</v>
      </c>
      <c r="D38" s="87"/>
      <c r="E38" s="87"/>
      <c r="F38" s="87"/>
      <c r="G38" s="87"/>
      <c r="H38" s="87"/>
      <c r="I38" s="87"/>
      <c r="J38" s="87"/>
      <c r="K38" s="88"/>
      <c r="L38" s="88"/>
      <c r="M38" s="88"/>
      <c r="N38" s="89">
        <v>-48217695752</v>
      </c>
      <c r="O38" s="90"/>
      <c r="P38" s="83"/>
      <c r="AO38" s="298"/>
    </row>
    <row r="39" spans="1:41" x14ac:dyDescent="0.15">
      <c r="A39" s="68" t="s">
        <v>181</v>
      </c>
      <c r="C39" s="78"/>
      <c r="D39" s="79" t="s">
        <v>182</v>
      </c>
      <c r="E39" s="79"/>
      <c r="F39" s="80"/>
      <c r="G39" s="79"/>
      <c r="H39" s="79"/>
      <c r="I39" s="79"/>
      <c r="J39" s="79"/>
      <c r="K39" s="80"/>
      <c r="L39" s="80"/>
      <c r="M39" s="80"/>
      <c r="N39" s="81">
        <v>71504250</v>
      </c>
      <c r="O39" s="82"/>
      <c r="P39" s="83"/>
      <c r="AO39" s="298"/>
    </row>
    <row r="40" spans="1:41" x14ac:dyDescent="0.15">
      <c r="A40" s="68" t="s">
        <v>183</v>
      </c>
      <c r="C40" s="78"/>
      <c r="D40" s="79"/>
      <c r="E40" s="80" t="s">
        <v>184</v>
      </c>
      <c r="F40" s="80"/>
      <c r="G40" s="79"/>
      <c r="H40" s="79"/>
      <c r="I40" s="79"/>
      <c r="J40" s="79"/>
      <c r="K40" s="80"/>
      <c r="L40" s="80"/>
      <c r="M40" s="80"/>
      <c r="N40" s="81" t="s">
        <v>335</v>
      </c>
      <c r="O40" s="84"/>
      <c r="P40" s="83"/>
      <c r="AO40" s="298"/>
    </row>
    <row r="41" spans="1:41" x14ac:dyDescent="0.15">
      <c r="A41" s="68" t="s">
        <v>185</v>
      </c>
      <c r="C41" s="78"/>
      <c r="D41" s="79"/>
      <c r="E41" s="80" t="s">
        <v>186</v>
      </c>
      <c r="F41" s="80"/>
      <c r="G41" s="79"/>
      <c r="H41" s="79"/>
      <c r="I41" s="79"/>
      <c r="J41" s="79"/>
      <c r="K41" s="80"/>
      <c r="L41" s="80"/>
      <c r="M41" s="80"/>
      <c r="N41" s="81">
        <v>1402095</v>
      </c>
      <c r="O41" s="84"/>
      <c r="P41" s="83"/>
      <c r="AO41" s="298"/>
    </row>
    <row r="42" spans="1:41" x14ac:dyDescent="0.15">
      <c r="A42" s="68" t="s">
        <v>187</v>
      </c>
      <c r="C42" s="78"/>
      <c r="D42" s="79"/>
      <c r="E42" s="79" t="s">
        <v>188</v>
      </c>
      <c r="F42" s="79"/>
      <c r="G42" s="79"/>
      <c r="H42" s="79"/>
      <c r="I42" s="79"/>
      <c r="J42" s="79"/>
      <c r="K42" s="80"/>
      <c r="L42" s="80"/>
      <c r="M42" s="80"/>
      <c r="N42" s="81">
        <v>-238000</v>
      </c>
      <c r="O42" s="84"/>
      <c r="P42" s="83"/>
      <c r="AO42" s="298"/>
    </row>
    <row r="43" spans="1:41" x14ac:dyDescent="0.15">
      <c r="A43" s="68" t="s">
        <v>189</v>
      </c>
      <c r="C43" s="78"/>
      <c r="D43" s="79"/>
      <c r="E43" s="79" t="s">
        <v>36</v>
      </c>
      <c r="F43" s="79"/>
      <c r="G43" s="79"/>
      <c r="H43" s="79"/>
      <c r="I43" s="79"/>
      <c r="J43" s="79"/>
      <c r="K43" s="80"/>
      <c r="L43" s="80"/>
      <c r="M43" s="80"/>
      <c r="N43" s="81">
        <v>70340155</v>
      </c>
      <c r="O43" s="84"/>
      <c r="P43" s="83"/>
      <c r="AO43" s="298"/>
    </row>
    <row r="44" spans="1:41" x14ac:dyDescent="0.15">
      <c r="A44" s="68" t="s">
        <v>190</v>
      </c>
      <c r="C44" s="78"/>
      <c r="D44" s="79" t="s">
        <v>191</v>
      </c>
      <c r="E44" s="79"/>
      <c r="F44" s="79"/>
      <c r="G44" s="79"/>
      <c r="H44" s="79"/>
      <c r="I44" s="79"/>
      <c r="J44" s="79"/>
      <c r="K44" s="85"/>
      <c r="L44" s="85"/>
      <c r="M44" s="85"/>
      <c r="N44" s="81">
        <v>26553868</v>
      </c>
      <c r="O44" s="82"/>
      <c r="P44" s="83"/>
      <c r="AO44" s="298"/>
    </row>
    <row r="45" spans="1:41" x14ac:dyDescent="0.15">
      <c r="A45" s="68" t="s">
        <v>192</v>
      </c>
      <c r="C45" s="78"/>
      <c r="D45" s="79"/>
      <c r="E45" s="79" t="s">
        <v>193</v>
      </c>
      <c r="F45" s="79"/>
      <c r="G45" s="79"/>
      <c r="H45" s="79"/>
      <c r="I45" s="79"/>
      <c r="J45" s="79"/>
      <c r="K45" s="85"/>
      <c r="L45" s="85"/>
      <c r="M45" s="85"/>
      <c r="N45" s="81">
        <v>13797</v>
      </c>
      <c r="O45" s="84"/>
      <c r="P45" s="83"/>
      <c r="AO45" s="298"/>
    </row>
    <row r="46" spans="1:41" ht="14.25" thickBot="1" x14ac:dyDescent="0.2">
      <c r="A46" s="68" t="s">
        <v>194</v>
      </c>
      <c r="C46" s="78"/>
      <c r="D46" s="79"/>
      <c r="E46" s="79" t="s">
        <v>36</v>
      </c>
      <c r="F46" s="79"/>
      <c r="G46" s="79"/>
      <c r="H46" s="79"/>
      <c r="I46" s="79"/>
      <c r="J46" s="79"/>
      <c r="K46" s="85"/>
      <c r="L46" s="85"/>
      <c r="M46" s="85"/>
      <c r="N46" s="81">
        <v>26540071</v>
      </c>
      <c r="O46" s="84"/>
      <c r="P46" s="83"/>
      <c r="AO46" s="298"/>
    </row>
    <row r="47" spans="1:41" ht="14.25" thickBot="1" x14ac:dyDescent="0.2">
      <c r="A47" s="68" t="s">
        <v>179</v>
      </c>
      <c r="C47" s="91" t="s">
        <v>180</v>
      </c>
      <c r="D47" s="92"/>
      <c r="E47" s="92"/>
      <c r="F47" s="92"/>
      <c r="G47" s="92"/>
      <c r="H47" s="92"/>
      <c r="I47" s="92"/>
      <c r="J47" s="92"/>
      <c r="K47" s="93"/>
      <c r="L47" s="93"/>
      <c r="M47" s="93"/>
      <c r="N47" s="94">
        <v>-48262646134</v>
      </c>
      <c r="O47" s="95"/>
      <c r="P47" s="83"/>
      <c r="AO47" s="298"/>
    </row>
    <row r="48" spans="1:41" s="97" customFormat="1" ht="3.75" customHeight="1" x14ac:dyDescent="0.15">
      <c r="A48" s="96"/>
      <c r="C48" s="98"/>
      <c r="D48" s="98"/>
      <c r="E48" s="99"/>
      <c r="F48" s="99"/>
      <c r="G48" s="99"/>
      <c r="H48" s="99"/>
      <c r="I48" s="99"/>
      <c r="J48" s="100"/>
      <c r="K48" s="100"/>
      <c r="L48" s="100"/>
    </row>
    <row r="49" spans="1:12" s="97" customFormat="1" ht="15.6" customHeight="1" x14ac:dyDescent="0.15">
      <c r="A49" s="96"/>
      <c r="C49" s="101"/>
      <c r="D49" s="101"/>
      <c r="E49" s="102"/>
      <c r="F49" s="102"/>
      <c r="G49" s="102"/>
      <c r="H49" s="102"/>
      <c r="I49" s="102"/>
      <c r="J49" s="103"/>
      <c r="K49" s="103"/>
      <c r="L49" s="103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9:X34"/>
  <sheetViews>
    <sheetView showGridLines="0" topLeftCell="B1" zoomScale="85" zoomScaleNormal="85" zoomScaleSheetLayoutView="100" workbookViewId="0">
      <selection activeCell="D34" sqref="D34"/>
    </sheetView>
  </sheetViews>
  <sheetFormatPr defaultRowHeight="12.75" x14ac:dyDescent="0.15"/>
  <cols>
    <col min="1" max="1" width="0" style="105" hidden="1" customWidth="1"/>
    <col min="2" max="2" width="1.125" style="108" customWidth="1"/>
    <col min="3" max="3" width="1.625" style="108" customWidth="1"/>
    <col min="4" max="9" width="2" style="108" customWidth="1"/>
    <col min="10" max="10" width="15.375" style="108" customWidth="1"/>
    <col min="11" max="11" width="21.625" style="108" bestFit="1" customWidth="1"/>
    <col min="12" max="12" width="3" style="108" bestFit="1" customWidth="1"/>
    <col min="13" max="13" width="21.625" style="108" bestFit="1" customWidth="1"/>
    <col min="14" max="14" width="3" style="108" bestFit="1" customWidth="1"/>
    <col min="15" max="15" width="21.625" style="108" bestFit="1" customWidth="1"/>
    <col min="16" max="16" width="3" style="108" bestFit="1" customWidth="1"/>
    <col min="17" max="17" width="21.625" style="108" customWidth="1"/>
    <col min="18" max="18" width="3" style="108" customWidth="1"/>
    <col min="19" max="19" width="1" style="108" customWidth="1"/>
    <col min="20" max="20" width="9" style="108"/>
    <col min="21" max="24" width="0" style="108" hidden="1" customWidth="1"/>
    <col min="25" max="16384" width="9" style="108"/>
  </cols>
  <sheetData>
    <row r="9" spans="1:24" ht="24" x14ac:dyDescent="0.25">
      <c r="B9" s="106"/>
      <c r="C9" s="107" t="s">
        <v>336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</row>
    <row r="10" spans="1:24" ht="17.25" x14ac:dyDescent="0.2">
      <c r="B10" s="109"/>
      <c r="C10" s="110" t="s">
        <v>333</v>
      </c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</row>
    <row r="11" spans="1:24" ht="17.25" x14ac:dyDescent="0.2">
      <c r="B11" s="109"/>
      <c r="C11" s="110" t="s">
        <v>334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</row>
    <row r="12" spans="1:24" ht="15.75" customHeight="1" thickBot="1" x14ac:dyDescent="0.2">
      <c r="B12" s="111"/>
      <c r="C12" s="112"/>
      <c r="D12" s="112"/>
      <c r="E12" s="112"/>
      <c r="F12" s="112"/>
      <c r="G12" s="112"/>
      <c r="H12" s="112"/>
      <c r="I12" s="112"/>
      <c r="J12" s="113"/>
      <c r="K12" s="112"/>
      <c r="L12" s="113"/>
      <c r="M12" s="112"/>
      <c r="N12" s="112"/>
      <c r="O12" s="112"/>
      <c r="P12" s="112"/>
      <c r="Q12" s="112"/>
      <c r="R12" s="113" t="s">
        <v>0</v>
      </c>
    </row>
    <row r="13" spans="1:24" ht="12.75" customHeight="1" x14ac:dyDescent="0.15">
      <c r="B13" s="114"/>
      <c r="C13" s="115" t="s">
        <v>1</v>
      </c>
      <c r="D13" s="116"/>
      <c r="E13" s="116"/>
      <c r="F13" s="116"/>
      <c r="G13" s="116"/>
      <c r="H13" s="116"/>
      <c r="I13" s="116"/>
      <c r="J13" s="117"/>
      <c r="K13" s="118" t="s">
        <v>322</v>
      </c>
      <c r="L13" s="116"/>
      <c r="M13" s="119"/>
      <c r="N13" s="119"/>
      <c r="O13" s="119"/>
      <c r="P13" s="119"/>
      <c r="Q13" s="119"/>
      <c r="R13" s="120"/>
    </row>
    <row r="14" spans="1:24" ht="29.25" customHeight="1" thickBot="1" x14ac:dyDescent="0.2">
      <c r="A14" s="105" t="s">
        <v>315</v>
      </c>
      <c r="B14" s="114"/>
      <c r="C14" s="121"/>
      <c r="D14" s="122"/>
      <c r="E14" s="122"/>
      <c r="F14" s="122"/>
      <c r="G14" s="122"/>
      <c r="H14" s="122"/>
      <c r="I14" s="122"/>
      <c r="J14" s="123"/>
      <c r="K14" s="124"/>
      <c r="L14" s="122"/>
      <c r="M14" s="125" t="s">
        <v>323</v>
      </c>
      <c r="N14" s="126"/>
      <c r="O14" s="125" t="s">
        <v>324</v>
      </c>
      <c r="P14" s="126"/>
      <c r="Q14" s="125" t="s">
        <v>133</v>
      </c>
      <c r="R14" s="127"/>
    </row>
    <row r="15" spans="1:24" ht="15.95" customHeight="1" x14ac:dyDescent="0.15">
      <c r="A15" s="105" t="s">
        <v>195</v>
      </c>
      <c r="B15" s="128"/>
      <c r="C15" s="129" t="s">
        <v>196</v>
      </c>
      <c r="D15" s="130"/>
      <c r="E15" s="130"/>
      <c r="F15" s="130"/>
      <c r="G15" s="130"/>
      <c r="H15" s="130"/>
      <c r="I15" s="130"/>
      <c r="J15" s="131"/>
      <c r="K15" s="132">
        <v>45427410633</v>
      </c>
      <c r="L15" s="133"/>
      <c r="M15" s="132">
        <v>117157513402</v>
      </c>
      <c r="N15" s="134"/>
      <c r="O15" s="132">
        <v>-71730102769</v>
      </c>
      <c r="P15" s="134"/>
      <c r="Q15" s="135" t="s">
        <v>335</v>
      </c>
      <c r="R15" s="136"/>
      <c r="U15" s="299" t="str">
        <f>IF(COUNTIF(V15:X15,"-")=COUNTA(V15:X15),"-",SUM(V15:X15))</f>
        <v>-</v>
      </c>
      <c r="V15" s="299" t="s">
        <v>12</v>
      </c>
      <c r="W15" s="299" t="s">
        <v>12</v>
      </c>
      <c r="X15" s="299" t="s">
        <v>12</v>
      </c>
    </row>
    <row r="16" spans="1:24" ht="15.95" customHeight="1" x14ac:dyDescent="0.15">
      <c r="A16" s="105" t="s">
        <v>197</v>
      </c>
      <c r="B16" s="128"/>
      <c r="C16" s="31"/>
      <c r="D16" s="26" t="s">
        <v>198</v>
      </c>
      <c r="E16" s="26"/>
      <c r="F16" s="26"/>
      <c r="G16" s="26"/>
      <c r="H16" s="26"/>
      <c r="I16" s="26"/>
      <c r="J16" s="137"/>
      <c r="K16" s="138">
        <v>-48262646134</v>
      </c>
      <c r="L16" s="139"/>
      <c r="M16" s="140"/>
      <c r="N16" s="141"/>
      <c r="O16" s="138">
        <v>-48262646134</v>
      </c>
      <c r="P16" s="142"/>
      <c r="Q16" s="143">
        <v>0</v>
      </c>
      <c r="R16" s="144"/>
      <c r="U16" s="299" t="str">
        <f>IF(COUNTIF(V16:X16,"-")=COUNTA(V16:X16),"-",SUM(V16:X16))</f>
        <v>-</v>
      </c>
      <c r="V16" s="299" t="s">
        <v>12</v>
      </c>
      <c r="W16" s="299" t="s">
        <v>12</v>
      </c>
      <c r="X16" s="299" t="s">
        <v>12</v>
      </c>
    </row>
    <row r="17" spans="1:24" ht="15.95" customHeight="1" x14ac:dyDescent="0.15">
      <c r="A17" s="105" t="s">
        <v>199</v>
      </c>
      <c r="B17" s="114"/>
      <c r="C17" s="145"/>
      <c r="D17" s="137" t="s">
        <v>200</v>
      </c>
      <c r="E17" s="137"/>
      <c r="F17" s="137"/>
      <c r="G17" s="137"/>
      <c r="H17" s="137"/>
      <c r="I17" s="137"/>
      <c r="J17" s="137"/>
      <c r="K17" s="138">
        <v>46442471996</v>
      </c>
      <c r="L17" s="139"/>
      <c r="M17" s="146"/>
      <c r="N17" s="147"/>
      <c r="O17" s="138">
        <v>46442471996</v>
      </c>
      <c r="P17" s="142"/>
      <c r="Q17" s="143">
        <v>0</v>
      </c>
      <c r="R17" s="148"/>
      <c r="U17" s="299" t="str">
        <f>IF(COUNTIF(V17:X17,"-")=COUNTA(V17:X17),"-",SUM(V17:X17))</f>
        <v>-</v>
      </c>
      <c r="V17" s="299" t="s">
        <v>12</v>
      </c>
      <c r="W17" s="299" t="str">
        <f>IF(COUNTIF(W18:W19,"-")=COUNTA(W18:W19),"-",SUM(W18:W19))</f>
        <v>-</v>
      </c>
      <c r="X17" s="299" t="str">
        <f>IF(COUNTIF(X18:X19,"-")=COUNTA(X18:X19),"-",SUM(X18:X19))</f>
        <v>-</v>
      </c>
    </row>
    <row r="18" spans="1:24" ht="15.95" customHeight="1" x14ac:dyDescent="0.15">
      <c r="A18" s="105" t="s">
        <v>201</v>
      </c>
      <c r="B18" s="114"/>
      <c r="C18" s="149"/>
      <c r="D18" s="137"/>
      <c r="E18" s="150" t="s">
        <v>202</v>
      </c>
      <c r="F18" s="150"/>
      <c r="G18" s="150"/>
      <c r="H18" s="150"/>
      <c r="I18" s="150"/>
      <c r="J18" s="137"/>
      <c r="K18" s="138">
        <v>30858175434</v>
      </c>
      <c r="L18" s="139"/>
      <c r="M18" s="146"/>
      <c r="N18" s="147"/>
      <c r="O18" s="138">
        <v>30858175434</v>
      </c>
      <c r="P18" s="142"/>
      <c r="Q18" s="143">
        <v>0</v>
      </c>
      <c r="R18" s="148"/>
      <c r="U18" s="299" t="str">
        <f>IF(COUNTIF(V18:X18,"-")=COUNTA(V18:X18),"-",SUM(V18:X18))</f>
        <v>-</v>
      </c>
      <c r="V18" s="299" t="s">
        <v>12</v>
      </c>
      <c r="W18" s="299" t="s">
        <v>12</v>
      </c>
      <c r="X18" s="299" t="s">
        <v>12</v>
      </c>
    </row>
    <row r="19" spans="1:24" ht="15.95" customHeight="1" x14ac:dyDescent="0.15">
      <c r="A19" s="105" t="s">
        <v>203</v>
      </c>
      <c r="B19" s="114"/>
      <c r="C19" s="151"/>
      <c r="D19" s="152"/>
      <c r="E19" s="152" t="s">
        <v>204</v>
      </c>
      <c r="F19" s="152"/>
      <c r="G19" s="152"/>
      <c r="H19" s="152"/>
      <c r="I19" s="152"/>
      <c r="J19" s="153"/>
      <c r="K19" s="154">
        <v>15584296562</v>
      </c>
      <c r="L19" s="155"/>
      <c r="M19" s="156"/>
      <c r="N19" s="157"/>
      <c r="O19" s="154">
        <v>15584296562</v>
      </c>
      <c r="P19" s="158"/>
      <c r="Q19" s="159">
        <v>0</v>
      </c>
      <c r="R19" s="160"/>
      <c r="U19" s="299" t="str">
        <f>IF(COUNTIF(V19:X19,"-")=COUNTA(V19:X19),"-",SUM(V19:X19))</f>
        <v>-</v>
      </c>
      <c r="V19" s="299" t="s">
        <v>12</v>
      </c>
      <c r="W19" s="299" t="s">
        <v>12</v>
      </c>
      <c r="X19" s="299" t="s">
        <v>12</v>
      </c>
    </row>
    <row r="20" spans="1:24" ht="15.95" customHeight="1" x14ac:dyDescent="0.15">
      <c r="A20" s="105" t="s">
        <v>205</v>
      </c>
      <c r="B20" s="114"/>
      <c r="C20" s="161"/>
      <c r="D20" s="162" t="s">
        <v>206</v>
      </c>
      <c r="E20" s="163"/>
      <c r="F20" s="162"/>
      <c r="G20" s="162"/>
      <c r="H20" s="162"/>
      <c r="I20" s="162"/>
      <c r="J20" s="164"/>
      <c r="K20" s="165">
        <v>-1820174138</v>
      </c>
      <c r="L20" s="166"/>
      <c r="M20" s="167"/>
      <c r="N20" s="168"/>
      <c r="O20" s="165">
        <v>-1820174138</v>
      </c>
      <c r="P20" s="169"/>
      <c r="Q20" s="170">
        <v>0</v>
      </c>
      <c r="R20" s="171"/>
      <c r="U20" s="299" t="str">
        <f>IF(COUNTIF(V20:X20,"-")=COUNTA(V20:X20),"-",SUM(V20:X20))</f>
        <v>-</v>
      </c>
      <c r="V20" s="299" t="s">
        <v>12</v>
      </c>
      <c r="W20" s="299" t="str">
        <f>IF(COUNTIF(W16:W17,"-")=COUNTA(W16:W17),"-",SUM(W16:W17))</f>
        <v>-</v>
      </c>
      <c r="X20" s="299" t="str">
        <f>IF(COUNTIF(X16:X17,"-")=COUNTA(X16:X17),"-",SUM(X16:X17))</f>
        <v>-</v>
      </c>
    </row>
    <row r="21" spans="1:24" ht="15.95" customHeight="1" x14ac:dyDescent="0.15">
      <c r="A21" s="105" t="s">
        <v>207</v>
      </c>
      <c r="B21" s="114"/>
      <c r="C21" s="31"/>
      <c r="D21" s="172" t="s">
        <v>325</v>
      </c>
      <c r="E21" s="172"/>
      <c r="F21" s="172"/>
      <c r="G21" s="150"/>
      <c r="H21" s="150"/>
      <c r="I21" s="150"/>
      <c r="J21" s="137"/>
      <c r="K21" s="173"/>
      <c r="L21" s="174"/>
      <c r="M21" s="138">
        <v>-1207982884</v>
      </c>
      <c r="N21" s="142"/>
      <c r="O21" s="138">
        <v>1207982884</v>
      </c>
      <c r="P21" s="142"/>
      <c r="Q21" s="175"/>
      <c r="R21" s="176"/>
      <c r="U21" s="299" t="s">
        <v>12</v>
      </c>
      <c r="V21" s="299" t="str">
        <f>IF(COUNTA(V22:V25)=COUNTIF(V22:V25,"-"),"-",SUM(V22,V24,V23,V25))</f>
        <v>-</v>
      </c>
      <c r="W21" s="299" t="str">
        <f>IF(COUNTA(W22:W25)=COUNTIF(W22:W25,"-"),"-",SUM(W22,W24,W23,W25))</f>
        <v>-</v>
      </c>
      <c r="X21" s="299" t="s">
        <v>12</v>
      </c>
    </row>
    <row r="22" spans="1:24" ht="15.95" customHeight="1" x14ac:dyDescent="0.15">
      <c r="A22" s="105" t="s">
        <v>208</v>
      </c>
      <c r="B22" s="114"/>
      <c r="C22" s="31"/>
      <c r="D22" s="172"/>
      <c r="E22" s="172" t="s">
        <v>209</v>
      </c>
      <c r="F22" s="150"/>
      <c r="G22" s="150"/>
      <c r="H22" s="150"/>
      <c r="I22" s="150"/>
      <c r="J22" s="137"/>
      <c r="K22" s="173"/>
      <c r="L22" s="174"/>
      <c r="M22" s="138">
        <v>3480585268</v>
      </c>
      <c r="N22" s="142"/>
      <c r="O22" s="138">
        <v>-3480585268</v>
      </c>
      <c r="P22" s="142"/>
      <c r="Q22" s="177"/>
      <c r="R22" s="178"/>
      <c r="U22" s="299" t="s">
        <v>12</v>
      </c>
      <c r="V22" s="299" t="s">
        <v>12</v>
      </c>
      <c r="W22" s="299" t="s">
        <v>12</v>
      </c>
      <c r="X22" s="299" t="s">
        <v>12</v>
      </c>
    </row>
    <row r="23" spans="1:24" ht="15.95" customHeight="1" x14ac:dyDescent="0.15">
      <c r="A23" s="105" t="s">
        <v>210</v>
      </c>
      <c r="B23" s="114"/>
      <c r="C23" s="31"/>
      <c r="D23" s="172"/>
      <c r="E23" s="172" t="s">
        <v>211</v>
      </c>
      <c r="F23" s="172"/>
      <c r="G23" s="150"/>
      <c r="H23" s="150"/>
      <c r="I23" s="150"/>
      <c r="J23" s="137"/>
      <c r="K23" s="173"/>
      <c r="L23" s="174"/>
      <c r="M23" s="138">
        <v>-4645677114</v>
      </c>
      <c r="N23" s="142"/>
      <c r="O23" s="138">
        <v>4645677114</v>
      </c>
      <c r="P23" s="142"/>
      <c r="Q23" s="177"/>
      <c r="R23" s="178"/>
      <c r="U23" s="299" t="s">
        <v>12</v>
      </c>
      <c r="V23" s="299" t="s">
        <v>12</v>
      </c>
      <c r="W23" s="299" t="s">
        <v>12</v>
      </c>
      <c r="X23" s="299" t="s">
        <v>12</v>
      </c>
    </row>
    <row r="24" spans="1:24" ht="15.95" customHeight="1" x14ac:dyDescent="0.15">
      <c r="A24" s="105" t="s">
        <v>212</v>
      </c>
      <c r="B24" s="114"/>
      <c r="C24" s="31"/>
      <c r="D24" s="172"/>
      <c r="E24" s="172" t="s">
        <v>213</v>
      </c>
      <c r="F24" s="172"/>
      <c r="G24" s="150"/>
      <c r="H24" s="150"/>
      <c r="I24" s="150"/>
      <c r="J24" s="137"/>
      <c r="K24" s="173"/>
      <c r="L24" s="174"/>
      <c r="M24" s="138">
        <v>977125471</v>
      </c>
      <c r="N24" s="142"/>
      <c r="O24" s="138">
        <v>-977125471</v>
      </c>
      <c r="P24" s="142"/>
      <c r="Q24" s="177"/>
      <c r="R24" s="178"/>
      <c r="U24" s="299" t="s">
        <v>12</v>
      </c>
      <c r="V24" s="299" t="s">
        <v>12</v>
      </c>
      <c r="W24" s="299" t="s">
        <v>12</v>
      </c>
      <c r="X24" s="299" t="s">
        <v>12</v>
      </c>
    </row>
    <row r="25" spans="1:24" ht="15.95" customHeight="1" x14ac:dyDescent="0.15">
      <c r="A25" s="105" t="s">
        <v>214</v>
      </c>
      <c r="B25" s="114"/>
      <c r="C25" s="31"/>
      <c r="D25" s="172"/>
      <c r="E25" s="172" t="s">
        <v>215</v>
      </c>
      <c r="F25" s="172"/>
      <c r="G25" s="150"/>
      <c r="H25" s="27"/>
      <c r="I25" s="150"/>
      <c r="J25" s="137"/>
      <c r="K25" s="173"/>
      <c r="L25" s="174"/>
      <c r="M25" s="138">
        <v>-1020016509</v>
      </c>
      <c r="N25" s="142"/>
      <c r="O25" s="138">
        <v>1020016509</v>
      </c>
      <c r="P25" s="142"/>
      <c r="Q25" s="177"/>
      <c r="R25" s="178"/>
      <c r="U25" s="299" t="s">
        <v>12</v>
      </c>
      <c r="V25" s="299" t="s">
        <v>12</v>
      </c>
      <c r="W25" s="299" t="s">
        <v>12</v>
      </c>
      <c r="X25" s="299" t="s">
        <v>12</v>
      </c>
    </row>
    <row r="26" spans="1:24" ht="15.95" customHeight="1" x14ac:dyDescent="0.15">
      <c r="A26" s="105" t="s">
        <v>216</v>
      </c>
      <c r="B26" s="114"/>
      <c r="C26" s="31"/>
      <c r="D26" s="172" t="s">
        <v>217</v>
      </c>
      <c r="E26" s="150"/>
      <c r="F26" s="150"/>
      <c r="G26" s="150"/>
      <c r="H26" s="150"/>
      <c r="I26" s="150"/>
      <c r="J26" s="137"/>
      <c r="K26" s="138" t="s">
        <v>12</v>
      </c>
      <c r="L26" s="139"/>
      <c r="M26" s="138" t="s">
        <v>335</v>
      </c>
      <c r="N26" s="142"/>
      <c r="O26" s="146"/>
      <c r="P26" s="147"/>
      <c r="Q26" s="146"/>
      <c r="R26" s="179"/>
      <c r="U26" s="299" t="str">
        <f>IF(COUNTIF(V26:X26,"-")=COUNTA(V26:X26),"-",SUM(V26:X26))</f>
        <v>-</v>
      </c>
      <c r="V26" s="299" t="s">
        <v>12</v>
      </c>
      <c r="W26" s="299" t="s">
        <v>12</v>
      </c>
      <c r="X26" s="299" t="s">
        <v>12</v>
      </c>
    </row>
    <row r="27" spans="1:24" ht="15.95" customHeight="1" x14ac:dyDescent="0.15">
      <c r="A27" s="105" t="s">
        <v>218</v>
      </c>
      <c r="B27" s="114"/>
      <c r="C27" s="31"/>
      <c r="D27" s="172" t="s">
        <v>219</v>
      </c>
      <c r="E27" s="172"/>
      <c r="F27" s="150"/>
      <c r="G27" s="150"/>
      <c r="H27" s="150"/>
      <c r="I27" s="150"/>
      <c r="J27" s="137"/>
      <c r="K27" s="138">
        <v>65948085</v>
      </c>
      <c r="L27" s="139"/>
      <c r="M27" s="138">
        <v>65948085</v>
      </c>
      <c r="N27" s="142"/>
      <c r="O27" s="146"/>
      <c r="P27" s="147"/>
      <c r="Q27" s="146"/>
      <c r="R27" s="179"/>
      <c r="U27" s="299" t="str">
        <f>IF(COUNTIF(V27:X27,"-")=COUNTA(V27:X27),"-",SUM(V27:X27))</f>
        <v>-</v>
      </c>
      <c r="V27" s="299" t="s">
        <v>12</v>
      </c>
      <c r="W27" s="299" t="s">
        <v>12</v>
      </c>
      <c r="X27" s="299" t="s">
        <v>12</v>
      </c>
    </row>
    <row r="28" spans="1:24" ht="15.95" customHeight="1" x14ac:dyDescent="0.15">
      <c r="A28" s="105" t="s">
        <v>326</v>
      </c>
      <c r="B28" s="114"/>
      <c r="C28" s="31"/>
      <c r="D28" s="172" t="s">
        <v>220</v>
      </c>
      <c r="E28" s="172"/>
      <c r="F28" s="150"/>
      <c r="G28" s="150"/>
      <c r="H28" s="150"/>
      <c r="I28" s="150"/>
      <c r="J28" s="137"/>
      <c r="K28" s="138" t="s">
        <v>12</v>
      </c>
      <c r="L28" s="180"/>
      <c r="M28" s="146"/>
      <c r="N28" s="147"/>
      <c r="O28" s="146"/>
      <c r="P28" s="147"/>
      <c r="Q28" s="143" t="s">
        <v>335</v>
      </c>
      <c r="R28" s="148"/>
      <c r="U28" s="299" t="str">
        <f>IF(COUNTIF(V28:X28,"-")=COUNTA(V28:X28),"-",SUM(V28:X28))</f>
        <v>-</v>
      </c>
      <c r="V28" s="299" t="s">
        <v>12</v>
      </c>
      <c r="W28" s="299" t="s">
        <v>12</v>
      </c>
      <c r="X28" s="299" t="s">
        <v>12</v>
      </c>
    </row>
    <row r="29" spans="1:24" ht="15.95" customHeight="1" x14ac:dyDescent="0.15">
      <c r="A29" s="105" t="s">
        <v>327</v>
      </c>
      <c r="B29" s="114"/>
      <c r="C29" s="31"/>
      <c r="D29" s="172" t="s">
        <v>221</v>
      </c>
      <c r="E29" s="172"/>
      <c r="F29" s="150"/>
      <c r="G29" s="150"/>
      <c r="H29" s="150"/>
      <c r="I29" s="150"/>
      <c r="J29" s="137"/>
      <c r="K29" s="138" t="s">
        <v>12</v>
      </c>
      <c r="L29" s="180"/>
      <c r="M29" s="146"/>
      <c r="N29" s="147"/>
      <c r="O29" s="146"/>
      <c r="P29" s="147"/>
      <c r="Q29" s="143" t="s">
        <v>335</v>
      </c>
      <c r="R29" s="148"/>
      <c r="U29" s="299" t="str">
        <f>IF(COUNTIF(V29:X29,"-")=COUNTA(V29:X29),"-",SUM(V29:X29))</f>
        <v>-</v>
      </c>
      <c r="V29" s="299" t="s">
        <v>12</v>
      </c>
      <c r="W29" s="299" t="s">
        <v>12</v>
      </c>
      <c r="X29" s="299" t="s">
        <v>12</v>
      </c>
    </row>
    <row r="30" spans="1:24" ht="15.95" customHeight="1" x14ac:dyDescent="0.15">
      <c r="A30" s="105" t="s">
        <v>223</v>
      </c>
      <c r="B30" s="114"/>
      <c r="C30" s="151"/>
      <c r="D30" s="152" t="s">
        <v>36</v>
      </c>
      <c r="E30" s="152"/>
      <c r="F30" s="152"/>
      <c r="G30" s="181"/>
      <c r="H30" s="181"/>
      <c r="I30" s="181"/>
      <c r="J30" s="153"/>
      <c r="K30" s="154">
        <v>-1761396425</v>
      </c>
      <c r="L30" s="155"/>
      <c r="M30" s="154">
        <v>-1412754925</v>
      </c>
      <c r="N30" s="158"/>
      <c r="O30" s="154">
        <v>-348641500</v>
      </c>
      <c r="P30" s="158"/>
      <c r="Q30" s="182"/>
      <c r="R30" s="183"/>
      <c r="S30" s="184"/>
      <c r="U30" s="299" t="str">
        <f>IF(COUNTIF(V30:X30,"-")=COUNTA(V30:X30),"-",SUM(V30:X30))</f>
        <v>-</v>
      </c>
      <c r="V30" s="299" t="s">
        <v>12</v>
      </c>
      <c r="W30" s="299" t="s">
        <v>12</v>
      </c>
      <c r="X30" s="299" t="s">
        <v>12</v>
      </c>
    </row>
    <row r="31" spans="1:24" ht="15.95" customHeight="1" thickBot="1" x14ac:dyDescent="0.2">
      <c r="A31" s="105" t="s">
        <v>224</v>
      </c>
      <c r="B31" s="114"/>
      <c r="C31" s="185"/>
      <c r="D31" s="186" t="s">
        <v>225</v>
      </c>
      <c r="E31" s="186"/>
      <c r="F31" s="187"/>
      <c r="G31" s="187"/>
      <c r="H31" s="188"/>
      <c r="I31" s="187"/>
      <c r="J31" s="189"/>
      <c r="K31" s="190">
        <v>-3515622478</v>
      </c>
      <c r="L31" s="191"/>
      <c r="M31" s="190">
        <v>-2554789724</v>
      </c>
      <c r="N31" s="192"/>
      <c r="O31" s="190">
        <v>-960832754</v>
      </c>
      <c r="P31" s="192"/>
      <c r="Q31" s="193">
        <v>0</v>
      </c>
      <c r="R31" s="194"/>
      <c r="S31" s="184"/>
      <c r="U31" s="299" t="str">
        <f>IF(COUNTIF(V31:X31,"-")=COUNTA(V31:X31),"-",SUM(V31:X31))</f>
        <v>-</v>
      </c>
      <c r="V31" s="299" t="str">
        <f>IF(AND(V21="-",COUNTIF(V26:V27,"-")=COUNTA(V26:V27),V30="-"),"-",SUM(V21,V26:V27,V30))</f>
        <v>-</v>
      </c>
      <c r="W31" s="299" t="str">
        <f>IF(AND(W20="-",W21="-",COUNTIF(W26:W27,"-")=COUNTA(W26:W27),W30="-"),"-",SUM(W20,W21,W26:W27,W30))</f>
        <v>-</v>
      </c>
      <c r="X31" s="299" t="str">
        <f>IF(AND(X20="-",COUNTIF(X28:X29,"-")=COUNTA(X28:X29)),"-",SUM(X20,X28:X29))</f>
        <v>-</v>
      </c>
    </row>
    <row r="32" spans="1:24" ht="15.95" customHeight="1" thickBot="1" x14ac:dyDescent="0.2">
      <c r="A32" s="105" t="s">
        <v>226</v>
      </c>
      <c r="B32" s="114"/>
      <c r="C32" s="195" t="s">
        <v>227</v>
      </c>
      <c r="D32" s="196"/>
      <c r="E32" s="196"/>
      <c r="F32" s="196"/>
      <c r="G32" s="197"/>
      <c r="H32" s="197"/>
      <c r="I32" s="197"/>
      <c r="J32" s="198"/>
      <c r="K32" s="199">
        <v>41911788155</v>
      </c>
      <c r="L32" s="200"/>
      <c r="M32" s="199">
        <v>114602723678</v>
      </c>
      <c r="N32" s="201"/>
      <c r="O32" s="199">
        <v>-72690935523</v>
      </c>
      <c r="P32" s="201"/>
      <c r="Q32" s="202">
        <v>0</v>
      </c>
      <c r="R32" s="203"/>
      <c r="S32" s="184"/>
      <c r="U32" s="299" t="str">
        <f>IF(COUNTIF(V32:X32,"-")=COUNTA(V32:X32),"-",SUM(V32:X32))</f>
        <v>-</v>
      </c>
      <c r="V32" s="299" t="s">
        <v>12</v>
      </c>
      <c r="W32" s="299" t="s">
        <v>12</v>
      </c>
      <c r="X32" s="299" t="str">
        <f>IF(AND(X15="-",X31="-"),"-",SUM(X15,X31))</f>
        <v>-</v>
      </c>
    </row>
    <row r="33" spans="2:19" ht="6.75" customHeight="1" x14ac:dyDescent="0.15">
      <c r="B33" s="114"/>
      <c r="C33" s="204"/>
      <c r="D33" s="205"/>
      <c r="E33" s="205"/>
      <c r="F33" s="205"/>
      <c r="G33" s="205"/>
      <c r="H33" s="205"/>
      <c r="I33" s="205"/>
      <c r="J33" s="205"/>
      <c r="K33" s="114"/>
      <c r="L33" s="114"/>
      <c r="M33" s="114"/>
      <c r="N33" s="114"/>
      <c r="O33" s="114"/>
      <c r="P33" s="114"/>
      <c r="Q33" s="114"/>
      <c r="R33" s="26"/>
      <c r="S33" s="184"/>
    </row>
    <row r="34" spans="2:19" ht="15.6" customHeight="1" x14ac:dyDescent="0.15">
      <c r="B34" s="114"/>
      <c r="C34" s="206"/>
      <c r="D34" s="207"/>
      <c r="F34" s="208"/>
      <c r="G34" s="209"/>
      <c r="H34" s="208"/>
      <c r="I34" s="208"/>
      <c r="J34" s="206"/>
      <c r="K34" s="114"/>
      <c r="L34" s="114"/>
      <c r="M34" s="114"/>
      <c r="N34" s="114"/>
      <c r="O34" s="114"/>
      <c r="P34" s="114"/>
      <c r="Q34" s="114"/>
      <c r="R34" s="26"/>
      <c r="S34" s="184"/>
    </row>
  </sheetData>
  <mergeCells count="32">
    <mergeCell ref="Q30:R30"/>
    <mergeCell ref="M28:N28"/>
    <mergeCell ref="O28:P28"/>
    <mergeCell ref="M29:N29"/>
    <mergeCell ref="O29:P29"/>
    <mergeCell ref="K25:L25"/>
    <mergeCell ref="Q25:R25"/>
    <mergeCell ref="O26:P26"/>
    <mergeCell ref="Q26:R26"/>
    <mergeCell ref="O27:P27"/>
    <mergeCell ref="Q27:R27"/>
    <mergeCell ref="Q21:R21"/>
    <mergeCell ref="K22:L22"/>
    <mergeCell ref="Q22:R22"/>
    <mergeCell ref="K23:L23"/>
    <mergeCell ref="Q23:R23"/>
    <mergeCell ref="K24:L24"/>
    <mergeCell ref="Q24:R24"/>
    <mergeCell ref="M16:N16"/>
    <mergeCell ref="M17:N17"/>
    <mergeCell ref="M18:N18"/>
    <mergeCell ref="M19:N19"/>
    <mergeCell ref="M20:N20"/>
    <mergeCell ref="K21:L21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8:AO69"/>
  <sheetViews>
    <sheetView topLeftCell="B25" zoomScale="85" zoomScaleNormal="85" workbookViewId="0">
      <selection activeCell="M74" sqref="M74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67" customWidth="1"/>
    <col min="16" max="16" width="9" style="6"/>
    <col min="17" max="17" width="0" style="6" hidden="1" customWidth="1"/>
    <col min="18" max="16384" width="9" style="6"/>
  </cols>
  <sheetData>
    <row r="8" spans="1:41" s="67" customFormat="1" x14ac:dyDescent="0.15">
      <c r="A8" s="1"/>
      <c r="B8" s="210"/>
      <c r="C8" s="210"/>
      <c r="D8" s="66"/>
      <c r="E8" s="66"/>
      <c r="F8" s="66"/>
      <c r="G8" s="66"/>
      <c r="H8" s="66"/>
      <c r="I8" s="3"/>
      <c r="J8" s="3"/>
      <c r="K8" s="3"/>
      <c r="L8" s="3"/>
      <c r="M8" s="3"/>
      <c r="N8" s="3"/>
    </row>
    <row r="9" spans="1:41" s="67" customFormat="1" ht="24" x14ac:dyDescent="0.15">
      <c r="A9" s="1"/>
      <c r="B9" s="211"/>
      <c r="C9" s="212" t="s">
        <v>337</v>
      </c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</row>
    <row r="10" spans="1:41" s="67" customFormat="1" ht="14.25" x14ac:dyDescent="0.15">
      <c r="A10" s="213"/>
      <c r="B10" s="214"/>
      <c r="C10" s="215" t="s">
        <v>333</v>
      </c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</row>
    <row r="11" spans="1:41" s="67" customFormat="1" ht="14.25" x14ac:dyDescent="0.15">
      <c r="A11" s="213"/>
      <c r="B11" s="214"/>
      <c r="C11" s="215" t="s">
        <v>334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</row>
    <row r="12" spans="1:41" s="67" customFormat="1" ht="14.25" thickBot="1" x14ac:dyDescent="0.2">
      <c r="A12" s="213"/>
      <c r="B12" s="214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7" t="s">
        <v>0</v>
      </c>
    </row>
    <row r="13" spans="1:41" s="67" customFormat="1" x14ac:dyDescent="0.15">
      <c r="A13" s="213"/>
      <c r="B13" s="214"/>
      <c r="C13" s="218" t="s">
        <v>1</v>
      </c>
      <c r="D13" s="219"/>
      <c r="E13" s="219"/>
      <c r="F13" s="219"/>
      <c r="G13" s="219"/>
      <c r="H13" s="219"/>
      <c r="I13" s="219"/>
      <c r="J13" s="220"/>
      <c r="K13" s="220"/>
      <c r="L13" s="221"/>
      <c r="M13" s="222" t="s">
        <v>317</v>
      </c>
      <c r="N13" s="223"/>
    </row>
    <row r="14" spans="1:41" s="67" customFormat="1" ht="14.25" thickBot="1" x14ac:dyDescent="0.2">
      <c r="A14" s="213" t="s">
        <v>315</v>
      </c>
      <c r="B14" s="214"/>
      <c r="C14" s="224"/>
      <c r="D14" s="225"/>
      <c r="E14" s="225"/>
      <c r="F14" s="225"/>
      <c r="G14" s="225"/>
      <c r="H14" s="225"/>
      <c r="I14" s="225"/>
      <c r="J14" s="225"/>
      <c r="K14" s="225"/>
      <c r="L14" s="226"/>
      <c r="M14" s="227"/>
      <c r="N14" s="228"/>
    </row>
    <row r="15" spans="1:41" s="67" customFormat="1" x14ac:dyDescent="0.15">
      <c r="A15" s="229"/>
      <c r="B15" s="230"/>
      <c r="C15" s="231" t="s">
        <v>328</v>
      </c>
      <c r="D15" s="232"/>
      <c r="E15" s="232"/>
      <c r="F15" s="233"/>
      <c r="G15" s="233"/>
      <c r="H15" s="234"/>
      <c r="I15" s="233"/>
      <c r="J15" s="234"/>
      <c r="K15" s="234"/>
      <c r="L15" s="235"/>
      <c r="M15" s="236"/>
      <c r="N15" s="237"/>
      <c r="AO15" s="300"/>
    </row>
    <row r="16" spans="1:41" s="67" customFormat="1" x14ac:dyDescent="0.15">
      <c r="A16" s="1" t="s">
        <v>230</v>
      </c>
      <c r="B16" s="3"/>
      <c r="C16" s="238"/>
      <c r="D16" s="239" t="s">
        <v>231</v>
      </c>
      <c r="E16" s="239"/>
      <c r="F16" s="240"/>
      <c r="G16" s="240"/>
      <c r="H16" s="216"/>
      <c r="I16" s="240"/>
      <c r="J16" s="216"/>
      <c r="K16" s="216"/>
      <c r="L16" s="241"/>
      <c r="M16" s="242">
        <v>49907731359</v>
      </c>
      <c r="N16" s="243"/>
      <c r="AO16" s="300"/>
    </row>
    <row r="17" spans="1:41" s="67" customFormat="1" x14ac:dyDescent="0.15">
      <c r="A17" s="1" t="s">
        <v>232</v>
      </c>
      <c r="B17" s="3"/>
      <c r="C17" s="238"/>
      <c r="D17" s="239"/>
      <c r="E17" s="239" t="s">
        <v>233</v>
      </c>
      <c r="F17" s="240"/>
      <c r="G17" s="240"/>
      <c r="H17" s="240"/>
      <c r="I17" s="240"/>
      <c r="J17" s="216"/>
      <c r="K17" s="216"/>
      <c r="L17" s="241"/>
      <c r="M17" s="242">
        <v>16301898945</v>
      </c>
      <c r="N17" s="243"/>
      <c r="AO17" s="300"/>
    </row>
    <row r="18" spans="1:41" s="67" customFormat="1" x14ac:dyDescent="0.15">
      <c r="A18" s="1" t="s">
        <v>234</v>
      </c>
      <c r="B18" s="3"/>
      <c r="C18" s="238"/>
      <c r="D18" s="239"/>
      <c r="E18" s="239"/>
      <c r="F18" s="240" t="s">
        <v>235</v>
      </c>
      <c r="G18" s="240"/>
      <c r="H18" s="240"/>
      <c r="I18" s="240"/>
      <c r="J18" s="216"/>
      <c r="K18" s="216"/>
      <c r="L18" s="241"/>
      <c r="M18" s="242">
        <v>8172160978</v>
      </c>
      <c r="N18" s="243"/>
      <c r="AO18" s="300"/>
    </row>
    <row r="19" spans="1:41" s="67" customFormat="1" x14ac:dyDescent="0.15">
      <c r="A19" s="1" t="s">
        <v>236</v>
      </c>
      <c r="B19" s="3"/>
      <c r="C19" s="238"/>
      <c r="D19" s="239"/>
      <c r="E19" s="239"/>
      <c r="F19" s="240" t="s">
        <v>237</v>
      </c>
      <c r="G19" s="240"/>
      <c r="H19" s="240"/>
      <c r="I19" s="240"/>
      <c r="J19" s="216"/>
      <c r="K19" s="216"/>
      <c r="L19" s="241"/>
      <c r="M19" s="242">
        <v>6716116564</v>
      </c>
      <c r="N19" s="243"/>
      <c r="AO19" s="300"/>
    </row>
    <row r="20" spans="1:41" s="67" customFormat="1" x14ac:dyDescent="0.15">
      <c r="A20" s="1" t="s">
        <v>238</v>
      </c>
      <c r="B20" s="3"/>
      <c r="C20" s="244"/>
      <c r="D20" s="216"/>
      <c r="E20" s="216"/>
      <c r="F20" s="216" t="s">
        <v>239</v>
      </c>
      <c r="G20" s="216"/>
      <c r="H20" s="216"/>
      <c r="I20" s="216"/>
      <c r="J20" s="216"/>
      <c r="K20" s="216"/>
      <c r="L20" s="241"/>
      <c r="M20" s="242">
        <v>764799340</v>
      </c>
      <c r="N20" s="243"/>
      <c r="AO20" s="300"/>
    </row>
    <row r="21" spans="1:41" s="67" customFormat="1" x14ac:dyDescent="0.15">
      <c r="A21" s="1" t="s">
        <v>240</v>
      </c>
      <c r="B21" s="3"/>
      <c r="C21" s="245"/>
      <c r="D21" s="246"/>
      <c r="E21" s="216"/>
      <c r="F21" s="246" t="s">
        <v>241</v>
      </c>
      <c r="G21" s="246"/>
      <c r="H21" s="246"/>
      <c r="I21" s="246"/>
      <c r="J21" s="216"/>
      <c r="K21" s="216"/>
      <c r="L21" s="241"/>
      <c r="M21" s="242">
        <v>648822063</v>
      </c>
      <c r="N21" s="243"/>
      <c r="AO21" s="300"/>
    </row>
    <row r="22" spans="1:41" s="67" customFormat="1" x14ac:dyDescent="0.15">
      <c r="A22" s="1" t="s">
        <v>242</v>
      </c>
      <c r="B22" s="3"/>
      <c r="C22" s="244"/>
      <c r="D22" s="246"/>
      <c r="E22" s="216" t="s">
        <v>243</v>
      </c>
      <c r="F22" s="246"/>
      <c r="G22" s="246"/>
      <c r="H22" s="246"/>
      <c r="I22" s="246"/>
      <c r="J22" s="216"/>
      <c r="K22" s="216"/>
      <c r="L22" s="241"/>
      <c r="M22" s="242">
        <v>33605832414</v>
      </c>
      <c r="N22" s="243"/>
      <c r="AO22" s="300"/>
    </row>
    <row r="23" spans="1:41" s="67" customFormat="1" x14ac:dyDescent="0.15">
      <c r="A23" s="1" t="s">
        <v>244</v>
      </c>
      <c r="B23" s="3"/>
      <c r="C23" s="244"/>
      <c r="D23" s="246"/>
      <c r="E23" s="246"/>
      <c r="F23" s="216" t="s">
        <v>245</v>
      </c>
      <c r="G23" s="246"/>
      <c r="H23" s="246"/>
      <c r="I23" s="246"/>
      <c r="J23" s="216"/>
      <c r="K23" s="216"/>
      <c r="L23" s="241"/>
      <c r="M23" s="242">
        <v>27386854903</v>
      </c>
      <c r="N23" s="243"/>
      <c r="AO23" s="300"/>
    </row>
    <row r="24" spans="1:41" s="67" customFormat="1" x14ac:dyDescent="0.15">
      <c r="A24" s="1" t="s">
        <v>246</v>
      </c>
      <c r="B24" s="3"/>
      <c r="C24" s="244"/>
      <c r="D24" s="246"/>
      <c r="E24" s="246"/>
      <c r="F24" s="216" t="s">
        <v>247</v>
      </c>
      <c r="G24" s="246"/>
      <c r="H24" s="246"/>
      <c r="I24" s="246"/>
      <c r="J24" s="216"/>
      <c r="K24" s="216"/>
      <c r="L24" s="241"/>
      <c r="M24" s="242">
        <v>5295523192</v>
      </c>
      <c r="N24" s="243"/>
      <c r="AO24" s="300"/>
    </row>
    <row r="25" spans="1:41" s="67" customFormat="1" x14ac:dyDescent="0.15">
      <c r="A25" s="1" t="s">
        <v>248</v>
      </c>
      <c r="B25" s="3"/>
      <c r="C25" s="244"/>
      <c r="D25" s="216"/>
      <c r="E25" s="246"/>
      <c r="F25" s="216" t="s">
        <v>249</v>
      </c>
      <c r="G25" s="246"/>
      <c r="H25" s="246"/>
      <c r="I25" s="246"/>
      <c r="J25" s="216"/>
      <c r="K25" s="216"/>
      <c r="L25" s="241"/>
      <c r="M25" s="242">
        <v>0</v>
      </c>
      <c r="N25" s="247"/>
      <c r="AO25" s="300"/>
    </row>
    <row r="26" spans="1:41" s="67" customFormat="1" x14ac:dyDescent="0.15">
      <c r="A26" s="1" t="s">
        <v>250</v>
      </c>
      <c r="B26" s="3"/>
      <c r="C26" s="244"/>
      <c r="D26" s="216"/>
      <c r="E26" s="248"/>
      <c r="F26" s="246" t="s">
        <v>241</v>
      </c>
      <c r="G26" s="216"/>
      <c r="H26" s="246"/>
      <c r="I26" s="246"/>
      <c r="J26" s="216"/>
      <c r="K26" s="216"/>
      <c r="L26" s="241"/>
      <c r="M26" s="242">
        <v>923454319</v>
      </c>
      <c r="N26" s="243"/>
      <c r="AO26" s="300"/>
    </row>
    <row r="27" spans="1:41" s="67" customFormat="1" x14ac:dyDescent="0.15">
      <c r="A27" s="1" t="s">
        <v>251</v>
      </c>
      <c r="B27" s="3"/>
      <c r="C27" s="244"/>
      <c r="D27" s="216" t="s">
        <v>252</v>
      </c>
      <c r="E27" s="248"/>
      <c r="F27" s="246"/>
      <c r="G27" s="246"/>
      <c r="H27" s="246"/>
      <c r="I27" s="246"/>
      <c r="J27" s="216"/>
      <c r="K27" s="216"/>
      <c r="L27" s="241"/>
      <c r="M27" s="242">
        <v>52644330042</v>
      </c>
      <c r="N27" s="243"/>
      <c r="AO27" s="300"/>
    </row>
    <row r="28" spans="1:41" s="67" customFormat="1" x14ac:dyDescent="0.15">
      <c r="A28" s="1" t="s">
        <v>253</v>
      </c>
      <c r="B28" s="3"/>
      <c r="C28" s="244"/>
      <c r="D28" s="216"/>
      <c r="E28" s="248" t="s">
        <v>254</v>
      </c>
      <c r="F28" s="246"/>
      <c r="G28" s="246"/>
      <c r="H28" s="246"/>
      <c r="I28" s="246"/>
      <c r="J28" s="216"/>
      <c r="K28" s="216"/>
      <c r="L28" s="241"/>
      <c r="M28" s="242">
        <v>29758310203</v>
      </c>
      <c r="N28" s="243"/>
      <c r="AO28" s="300"/>
    </row>
    <row r="29" spans="1:41" s="67" customFormat="1" x14ac:dyDescent="0.15">
      <c r="A29" s="1" t="s">
        <v>255</v>
      </c>
      <c r="B29" s="3"/>
      <c r="C29" s="244"/>
      <c r="D29" s="216"/>
      <c r="E29" s="248" t="s">
        <v>256</v>
      </c>
      <c r="F29" s="246"/>
      <c r="G29" s="246"/>
      <c r="H29" s="246"/>
      <c r="I29" s="246"/>
      <c r="J29" s="216"/>
      <c r="K29" s="216"/>
      <c r="L29" s="241"/>
      <c r="M29" s="242">
        <v>15051978504</v>
      </c>
      <c r="N29" s="243"/>
      <c r="AO29" s="300"/>
    </row>
    <row r="30" spans="1:41" s="67" customFormat="1" x14ac:dyDescent="0.15">
      <c r="A30" s="1" t="s">
        <v>257</v>
      </c>
      <c r="B30" s="3"/>
      <c r="C30" s="244"/>
      <c r="D30" s="216"/>
      <c r="E30" s="248" t="s">
        <v>258</v>
      </c>
      <c r="F30" s="246"/>
      <c r="G30" s="246"/>
      <c r="H30" s="246"/>
      <c r="I30" s="246"/>
      <c r="J30" s="216"/>
      <c r="K30" s="216"/>
      <c r="L30" s="241"/>
      <c r="M30" s="242">
        <v>6658587956</v>
      </c>
      <c r="N30" s="243"/>
      <c r="AO30" s="300"/>
    </row>
    <row r="31" spans="1:41" s="67" customFormat="1" x14ac:dyDescent="0.15">
      <c r="A31" s="1" t="s">
        <v>259</v>
      </c>
      <c r="B31" s="3"/>
      <c r="C31" s="244"/>
      <c r="D31" s="216"/>
      <c r="E31" s="248" t="s">
        <v>260</v>
      </c>
      <c r="F31" s="246"/>
      <c r="G31" s="246"/>
      <c r="H31" s="246"/>
      <c r="I31" s="248"/>
      <c r="J31" s="216"/>
      <c r="K31" s="216"/>
      <c r="L31" s="241"/>
      <c r="M31" s="242">
        <v>1175453379</v>
      </c>
      <c r="N31" s="243"/>
      <c r="AO31" s="300"/>
    </row>
    <row r="32" spans="1:41" s="67" customFormat="1" x14ac:dyDescent="0.15">
      <c r="A32" s="1" t="s">
        <v>261</v>
      </c>
      <c r="B32" s="3"/>
      <c r="C32" s="244"/>
      <c r="D32" s="216" t="s">
        <v>262</v>
      </c>
      <c r="E32" s="248"/>
      <c r="F32" s="246"/>
      <c r="G32" s="246"/>
      <c r="H32" s="246"/>
      <c r="I32" s="248"/>
      <c r="J32" s="216"/>
      <c r="K32" s="216"/>
      <c r="L32" s="241"/>
      <c r="M32" s="242">
        <v>70134299</v>
      </c>
      <c r="N32" s="243"/>
      <c r="AO32" s="300"/>
    </row>
    <row r="33" spans="1:41" s="67" customFormat="1" x14ac:dyDescent="0.15">
      <c r="A33" s="1" t="s">
        <v>263</v>
      </c>
      <c r="B33" s="3"/>
      <c r="C33" s="244"/>
      <c r="D33" s="216"/>
      <c r="E33" s="248" t="s">
        <v>264</v>
      </c>
      <c r="F33" s="246"/>
      <c r="G33" s="246"/>
      <c r="H33" s="246"/>
      <c r="I33" s="246"/>
      <c r="J33" s="216"/>
      <c r="K33" s="216"/>
      <c r="L33" s="241"/>
      <c r="M33" s="242" t="s">
        <v>335</v>
      </c>
      <c r="N33" s="243"/>
      <c r="AO33" s="300"/>
    </row>
    <row r="34" spans="1:41" s="67" customFormat="1" x14ac:dyDescent="0.15">
      <c r="A34" s="1" t="s">
        <v>265</v>
      </c>
      <c r="B34" s="3"/>
      <c r="C34" s="244"/>
      <c r="D34" s="216"/>
      <c r="E34" s="248" t="s">
        <v>241</v>
      </c>
      <c r="F34" s="246"/>
      <c r="G34" s="246"/>
      <c r="H34" s="246"/>
      <c r="I34" s="246"/>
      <c r="J34" s="216"/>
      <c r="K34" s="216"/>
      <c r="L34" s="241"/>
      <c r="M34" s="242">
        <v>70134299</v>
      </c>
      <c r="N34" s="243"/>
      <c r="AO34" s="300"/>
    </row>
    <row r="35" spans="1:41" s="67" customFormat="1" x14ac:dyDescent="0.15">
      <c r="A35" s="1" t="s">
        <v>266</v>
      </c>
      <c r="B35" s="3"/>
      <c r="C35" s="244"/>
      <c r="D35" s="216" t="s">
        <v>267</v>
      </c>
      <c r="E35" s="248"/>
      <c r="F35" s="246"/>
      <c r="G35" s="246"/>
      <c r="H35" s="246"/>
      <c r="I35" s="246"/>
      <c r="J35" s="216"/>
      <c r="K35" s="216"/>
      <c r="L35" s="241"/>
      <c r="M35" s="242">
        <v>22415861</v>
      </c>
      <c r="N35" s="243"/>
      <c r="AO35" s="300"/>
    </row>
    <row r="36" spans="1:41" s="67" customFormat="1" x14ac:dyDescent="0.15">
      <c r="A36" s="1" t="s">
        <v>228</v>
      </c>
      <c r="B36" s="3"/>
      <c r="C36" s="249" t="s">
        <v>229</v>
      </c>
      <c r="D36" s="250"/>
      <c r="E36" s="251"/>
      <c r="F36" s="252"/>
      <c r="G36" s="252"/>
      <c r="H36" s="252"/>
      <c r="I36" s="252"/>
      <c r="J36" s="250"/>
      <c r="K36" s="250"/>
      <c r="L36" s="253"/>
      <c r="M36" s="254">
        <v>2688880245</v>
      </c>
      <c r="N36" s="255"/>
      <c r="AO36" s="300"/>
    </row>
    <row r="37" spans="1:41" s="67" customFormat="1" x14ac:dyDescent="0.15">
      <c r="A37" s="1"/>
      <c r="B37" s="3"/>
      <c r="C37" s="244" t="s">
        <v>329</v>
      </c>
      <c r="D37" s="216"/>
      <c r="E37" s="248"/>
      <c r="F37" s="246"/>
      <c r="G37" s="246"/>
      <c r="H37" s="246"/>
      <c r="I37" s="248"/>
      <c r="J37" s="216"/>
      <c r="K37" s="216"/>
      <c r="L37" s="241"/>
      <c r="M37" s="256"/>
      <c r="N37" s="257"/>
      <c r="AO37" s="300"/>
    </row>
    <row r="38" spans="1:41" s="67" customFormat="1" x14ac:dyDescent="0.15">
      <c r="A38" s="1" t="s">
        <v>270</v>
      </c>
      <c r="B38" s="3"/>
      <c r="C38" s="244"/>
      <c r="D38" s="216" t="s">
        <v>271</v>
      </c>
      <c r="E38" s="248"/>
      <c r="F38" s="246"/>
      <c r="G38" s="246"/>
      <c r="H38" s="246"/>
      <c r="I38" s="246"/>
      <c r="J38" s="216"/>
      <c r="K38" s="216"/>
      <c r="L38" s="241"/>
      <c r="M38" s="242">
        <v>1389867358</v>
      </c>
      <c r="N38" s="243"/>
      <c r="AO38" s="300"/>
    </row>
    <row r="39" spans="1:41" s="67" customFormat="1" x14ac:dyDescent="0.15">
      <c r="A39" s="1" t="s">
        <v>272</v>
      </c>
      <c r="B39" s="3"/>
      <c r="C39" s="244"/>
      <c r="D39" s="216"/>
      <c r="E39" s="248" t="s">
        <v>273</v>
      </c>
      <c r="F39" s="246"/>
      <c r="G39" s="246"/>
      <c r="H39" s="246"/>
      <c r="I39" s="246"/>
      <c r="J39" s="216"/>
      <c r="K39" s="216"/>
      <c r="L39" s="241"/>
      <c r="M39" s="242">
        <v>1857359319</v>
      </c>
      <c r="N39" s="243"/>
      <c r="AO39" s="300"/>
    </row>
    <row r="40" spans="1:41" s="67" customFormat="1" x14ac:dyDescent="0.15">
      <c r="A40" s="1" t="s">
        <v>274</v>
      </c>
      <c r="B40" s="3"/>
      <c r="C40" s="244"/>
      <c r="D40" s="216"/>
      <c r="E40" s="248" t="s">
        <v>275</v>
      </c>
      <c r="F40" s="246"/>
      <c r="G40" s="246"/>
      <c r="H40" s="246"/>
      <c r="I40" s="246"/>
      <c r="J40" s="216"/>
      <c r="K40" s="216"/>
      <c r="L40" s="241"/>
      <c r="M40" s="242">
        <v>563144826</v>
      </c>
      <c r="N40" s="243"/>
      <c r="AO40" s="300"/>
    </row>
    <row r="41" spans="1:41" s="67" customFormat="1" x14ac:dyDescent="0.15">
      <c r="A41" s="1" t="s">
        <v>276</v>
      </c>
      <c r="B41" s="3"/>
      <c r="C41" s="244"/>
      <c r="D41" s="216"/>
      <c r="E41" s="248" t="s">
        <v>277</v>
      </c>
      <c r="F41" s="246"/>
      <c r="G41" s="246"/>
      <c r="H41" s="246"/>
      <c r="I41" s="246"/>
      <c r="J41" s="216"/>
      <c r="K41" s="216"/>
      <c r="L41" s="241"/>
      <c r="M41" s="242">
        <v>-1685741000</v>
      </c>
      <c r="N41" s="243"/>
      <c r="AO41" s="300"/>
    </row>
    <row r="42" spans="1:41" s="67" customFormat="1" x14ac:dyDescent="0.15">
      <c r="A42" s="1" t="s">
        <v>278</v>
      </c>
      <c r="B42" s="3"/>
      <c r="C42" s="244"/>
      <c r="D42" s="216"/>
      <c r="E42" s="248" t="s">
        <v>279</v>
      </c>
      <c r="F42" s="246"/>
      <c r="G42" s="246"/>
      <c r="H42" s="246"/>
      <c r="I42" s="246"/>
      <c r="J42" s="216"/>
      <c r="K42" s="216"/>
      <c r="L42" s="241"/>
      <c r="M42" s="242">
        <v>655104213</v>
      </c>
      <c r="N42" s="243"/>
      <c r="AO42" s="300"/>
    </row>
    <row r="43" spans="1:41" s="67" customFormat="1" x14ac:dyDescent="0.15">
      <c r="A43" s="1" t="s">
        <v>280</v>
      </c>
      <c r="B43" s="3"/>
      <c r="C43" s="244"/>
      <c r="D43" s="216"/>
      <c r="E43" s="248" t="s">
        <v>241</v>
      </c>
      <c r="F43" s="246"/>
      <c r="G43" s="246"/>
      <c r="H43" s="246"/>
      <c r="I43" s="246"/>
      <c r="J43" s="216"/>
      <c r="K43" s="216"/>
      <c r="L43" s="241"/>
      <c r="M43" s="242" t="s">
        <v>335</v>
      </c>
      <c r="N43" s="243"/>
      <c r="AO43" s="300"/>
    </row>
    <row r="44" spans="1:41" s="67" customFormat="1" x14ac:dyDescent="0.15">
      <c r="A44" s="1" t="s">
        <v>281</v>
      </c>
      <c r="B44" s="3"/>
      <c r="C44" s="244"/>
      <c r="D44" s="216" t="s">
        <v>282</v>
      </c>
      <c r="E44" s="248"/>
      <c r="F44" s="246"/>
      <c r="G44" s="246"/>
      <c r="H44" s="246"/>
      <c r="I44" s="248"/>
      <c r="J44" s="216"/>
      <c r="K44" s="216"/>
      <c r="L44" s="241"/>
      <c r="M44" s="242">
        <v>2132070094</v>
      </c>
      <c r="N44" s="243"/>
      <c r="AO44" s="300"/>
    </row>
    <row r="45" spans="1:41" s="67" customFormat="1" x14ac:dyDescent="0.15">
      <c r="A45" s="1" t="s">
        <v>283</v>
      </c>
      <c r="B45" s="3"/>
      <c r="C45" s="244"/>
      <c r="D45" s="216"/>
      <c r="E45" s="248" t="s">
        <v>256</v>
      </c>
      <c r="F45" s="246"/>
      <c r="G45" s="246"/>
      <c r="H45" s="246"/>
      <c r="I45" s="248"/>
      <c r="J45" s="216"/>
      <c r="K45" s="216"/>
      <c r="L45" s="241"/>
      <c r="M45" s="242">
        <v>285864489</v>
      </c>
      <c r="N45" s="243"/>
      <c r="AO45" s="300"/>
    </row>
    <row r="46" spans="1:41" s="67" customFormat="1" x14ac:dyDescent="0.15">
      <c r="A46" s="1" t="s">
        <v>284</v>
      </c>
      <c r="B46" s="3"/>
      <c r="C46" s="244"/>
      <c r="D46" s="216"/>
      <c r="E46" s="248" t="s">
        <v>285</v>
      </c>
      <c r="F46" s="246"/>
      <c r="G46" s="246"/>
      <c r="H46" s="246"/>
      <c r="I46" s="248"/>
      <c r="J46" s="216"/>
      <c r="K46" s="216"/>
      <c r="L46" s="241"/>
      <c r="M46" s="242">
        <v>273811217</v>
      </c>
      <c r="N46" s="243"/>
      <c r="AO46" s="300"/>
    </row>
    <row r="47" spans="1:41" s="67" customFormat="1" x14ac:dyDescent="0.15">
      <c r="A47" s="1" t="s">
        <v>286</v>
      </c>
      <c r="B47" s="3"/>
      <c r="C47" s="244"/>
      <c r="D47" s="216"/>
      <c r="E47" s="248" t="s">
        <v>287</v>
      </c>
      <c r="F47" s="246"/>
      <c r="G47" s="216"/>
      <c r="H47" s="246"/>
      <c r="I47" s="246"/>
      <c r="J47" s="216"/>
      <c r="K47" s="216"/>
      <c r="L47" s="241"/>
      <c r="M47" s="242">
        <v>1191659713</v>
      </c>
      <c r="N47" s="243"/>
      <c r="AO47" s="300"/>
    </row>
    <row r="48" spans="1:41" s="67" customFormat="1" x14ac:dyDescent="0.15">
      <c r="A48" s="1" t="s">
        <v>288</v>
      </c>
      <c r="B48" s="3"/>
      <c r="C48" s="244"/>
      <c r="D48" s="216"/>
      <c r="E48" s="248" t="s">
        <v>289</v>
      </c>
      <c r="F48" s="246"/>
      <c r="G48" s="216"/>
      <c r="H48" s="246"/>
      <c r="I48" s="246"/>
      <c r="J48" s="216"/>
      <c r="K48" s="216"/>
      <c r="L48" s="241"/>
      <c r="M48" s="242">
        <v>9402701</v>
      </c>
      <c r="N48" s="243"/>
      <c r="AO48" s="300"/>
    </row>
    <row r="49" spans="1:41" s="67" customFormat="1" x14ac:dyDescent="0.15">
      <c r="A49" s="1" t="s">
        <v>290</v>
      </c>
      <c r="B49" s="3"/>
      <c r="C49" s="244"/>
      <c r="D49" s="216"/>
      <c r="E49" s="248" t="s">
        <v>260</v>
      </c>
      <c r="F49" s="246"/>
      <c r="G49" s="246"/>
      <c r="H49" s="246"/>
      <c r="I49" s="246"/>
      <c r="J49" s="216"/>
      <c r="K49" s="216"/>
      <c r="L49" s="241"/>
      <c r="M49" s="242">
        <v>371331974</v>
      </c>
      <c r="N49" s="243"/>
      <c r="AO49" s="300"/>
    </row>
    <row r="50" spans="1:41" s="67" customFormat="1" x14ac:dyDescent="0.15">
      <c r="A50" s="1" t="s">
        <v>268</v>
      </c>
      <c r="B50" s="3"/>
      <c r="C50" s="249" t="s">
        <v>269</v>
      </c>
      <c r="D50" s="250"/>
      <c r="E50" s="251"/>
      <c r="F50" s="252"/>
      <c r="G50" s="252"/>
      <c r="H50" s="252"/>
      <c r="I50" s="252"/>
      <c r="J50" s="250"/>
      <c r="K50" s="250"/>
      <c r="L50" s="253"/>
      <c r="M50" s="254">
        <v>742202736</v>
      </c>
      <c r="N50" s="255"/>
      <c r="AO50" s="300"/>
    </row>
    <row r="51" spans="1:41" s="67" customFormat="1" x14ac:dyDescent="0.15">
      <c r="A51" s="1"/>
      <c r="B51" s="3"/>
      <c r="C51" s="244" t="s">
        <v>330</v>
      </c>
      <c r="D51" s="216"/>
      <c r="E51" s="248"/>
      <c r="F51" s="246"/>
      <c r="G51" s="246"/>
      <c r="H51" s="246"/>
      <c r="I51" s="246"/>
      <c r="J51" s="216"/>
      <c r="K51" s="216"/>
      <c r="L51" s="241"/>
      <c r="M51" s="256"/>
      <c r="N51" s="257"/>
      <c r="AO51" s="300"/>
    </row>
    <row r="52" spans="1:41" s="67" customFormat="1" x14ac:dyDescent="0.15">
      <c r="A52" s="1" t="s">
        <v>293</v>
      </c>
      <c r="B52" s="3"/>
      <c r="C52" s="244"/>
      <c r="D52" s="216" t="s">
        <v>294</v>
      </c>
      <c r="E52" s="248"/>
      <c r="F52" s="246"/>
      <c r="G52" s="246"/>
      <c r="H52" s="246"/>
      <c r="I52" s="246"/>
      <c r="J52" s="216"/>
      <c r="K52" s="216"/>
      <c r="L52" s="241"/>
      <c r="M52" s="242">
        <v>5863526282</v>
      </c>
      <c r="N52" s="243"/>
      <c r="AO52" s="300"/>
    </row>
    <row r="53" spans="1:41" s="67" customFormat="1" x14ac:dyDescent="0.15">
      <c r="A53" s="1" t="s">
        <v>295</v>
      </c>
      <c r="B53" s="3"/>
      <c r="C53" s="244"/>
      <c r="D53" s="216"/>
      <c r="E53" s="248" t="s">
        <v>338</v>
      </c>
      <c r="F53" s="246"/>
      <c r="G53" s="246"/>
      <c r="H53" s="246"/>
      <c r="I53" s="246"/>
      <c r="J53" s="216"/>
      <c r="K53" s="216"/>
      <c r="L53" s="241"/>
      <c r="M53" s="242">
        <v>5844784346</v>
      </c>
      <c r="N53" s="243"/>
      <c r="AO53" s="300"/>
    </row>
    <row r="54" spans="1:41" s="67" customFormat="1" x14ac:dyDescent="0.15">
      <c r="A54" s="1" t="s">
        <v>296</v>
      </c>
      <c r="B54" s="3"/>
      <c r="C54" s="244"/>
      <c r="D54" s="216"/>
      <c r="E54" s="248" t="s">
        <v>241</v>
      </c>
      <c r="F54" s="246"/>
      <c r="G54" s="246"/>
      <c r="H54" s="246"/>
      <c r="I54" s="246"/>
      <c r="J54" s="216"/>
      <c r="K54" s="216"/>
      <c r="L54" s="241"/>
      <c r="M54" s="242">
        <v>18741936</v>
      </c>
      <c r="N54" s="243"/>
      <c r="AO54" s="300"/>
    </row>
    <row r="55" spans="1:41" s="67" customFormat="1" x14ac:dyDescent="0.15">
      <c r="A55" s="1" t="s">
        <v>297</v>
      </c>
      <c r="B55" s="3"/>
      <c r="C55" s="244"/>
      <c r="D55" s="216" t="s">
        <v>298</v>
      </c>
      <c r="E55" s="248"/>
      <c r="F55" s="246"/>
      <c r="G55" s="246"/>
      <c r="H55" s="246"/>
      <c r="I55" s="246"/>
      <c r="J55" s="216"/>
      <c r="K55" s="216"/>
      <c r="L55" s="241"/>
      <c r="M55" s="242">
        <v>3476506166</v>
      </c>
      <c r="N55" s="243"/>
      <c r="AO55" s="300"/>
    </row>
    <row r="56" spans="1:41" s="67" customFormat="1" x14ac:dyDescent="0.15">
      <c r="A56" s="1" t="s">
        <v>299</v>
      </c>
      <c r="B56" s="3"/>
      <c r="C56" s="244"/>
      <c r="D56" s="216"/>
      <c r="E56" s="248" t="s">
        <v>339</v>
      </c>
      <c r="F56" s="246"/>
      <c r="G56" s="246"/>
      <c r="H56" s="246"/>
      <c r="I56" s="240"/>
      <c r="J56" s="216"/>
      <c r="K56" s="216"/>
      <c r="L56" s="241"/>
      <c r="M56" s="242">
        <v>4276256473</v>
      </c>
      <c r="N56" s="243"/>
      <c r="AO56" s="300"/>
    </row>
    <row r="57" spans="1:41" s="67" customFormat="1" x14ac:dyDescent="0.15">
      <c r="A57" s="1" t="s">
        <v>300</v>
      </c>
      <c r="B57" s="3"/>
      <c r="C57" s="244"/>
      <c r="D57" s="216"/>
      <c r="E57" s="248" t="s">
        <v>260</v>
      </c>
      <c r="F57" s="246"/>
      <c r="G57" s="246"/>
      <c r="H57" s="246"/>
      <c r="I57" s="258"/>
      <c r="J57" s="216"/>
      <c r="K57" s="216"/>
      <c r="L57" s="241"/>
      <c r="M57" s="242">
        <v>-799750307</v>
      </c>
      <c r="N57" s="243"/>
      <c r="AO57" s="300"/>
    </row>
    <row r="58" spans="1:41" s="67" customFormat="1" x14ac:dyDescent="0.15">
      <c r="A58" s="1" t="s">
        <v>291</v>
      </c>
      <c r="B58" s="3"/>
      <c r="C58" s="249" t="s">
        <v>292</v>
      </c>
      <c r="D58" s="250"/>
      <c r="E58" s="251"/>
      <c r="F58" s="252"/>
      <c r="G58" s="252"/>
      <c r="H58" s="252"/>
      <c r="I58" s="259"/>
      <c r="J58" s="250"/>
      <c r="K58" s="250"/>
      <c r="L58" s="253"/>
      <c r="M58" s="254">
        <v>-2387020116</v>
      </c>
      <c r="N58" s="255"/>
      <c r="AO58" s="300"/>
    </row>
    <row r="59" spans="1:41" s="67" customFormat="1" x14ac:dyDescent="0.15">
      <c r="A59" s="1" t="s">
        <v>301</v>
      </c>
      <c r="B59" s="3"/>
      <c r="C59" s="260" t="s">
        <v>302</v>
      </c>
      <c r="D59" s="261"/>
      <c r="E59" s="261"/>
      <c r="F59" s="261"/>
      <c r="G59" s="261"/>
      <c r="H59" s="261"/>
      <c r="I59" s="261"/>
      <c r="J59" s="261"/>
      <c r="K59" s="261"/>
      <c r="L59" s="262"/>
      <c r="M59" s="254">
        <v>1044062865</v>
      </c>
      <c r="N59" s="255"/>
      <c r="AO59" s="300"/>
    </row>
    <row r="60" spans="1:41" s="67" customFormat="1" x14ac:dyDescent="0.15">
      <c r="A60" s="1" t="s">
        <v>303</v>
      </c>
      <c r="B60" s="3"/>
      <c r="C60" s="263" t="s">
        <v>304</v>
      </c>
      <c r="D60" s="264"/>
      <c r="E60" s="264"/>
      <c r="F60" s="264"/>
      <c r="G60" s="264"/>
      <c r="H60" s="264"/>
      <c r="I60" s="264"/>
      <c r="J60" s="264"/>
      <c r="K60" s="264"/>
      <c r="L60" s="265"/>
      <c r="M60" s="254">
        <v>4112544821</v>
      </c>
      <c r="N60" s="255"/>
      <c r="AO60" s="300"/>
    </row>
    <row r="61" spans="1:41" s="67" customFormat="1" ht="14.25" thickBot="1" x14ac:dyDescent="0.2">
      <c r="A61" s="1">
        <v>4435000</v>
      </c>
      <c r="B61" s="3"/>
      <c r="C61" s="266" t="s">
        <v>222</v>
      </c>
      <c r="D61" s="267"/>
      <c r="E61" s="267"/>
      <c r="F61" s="267"/>
      <c r="G61" s="267"/>
      <c r="H61" s="267"/>
      <c r="I61" s="267"/>
      <c r="J61" s="267"/>
      <c r="K61" s="267"/>
      <c r="L61" s="268"/>
      <c r="M61" s="269">
        <v>-167079</v>
      </c>
      <c r="N61" s="255"/>
      <c r="AO61" s="300"/>
    </row>
    <row r="62" spans="1:41" s="67" customFormat="1" ht="14.25" thickBot="1" x14ac:dyDescent="0.2">
      <c r="A62" s="1" t="s">
        <v>305</v>
      </c>
      <c r="B62" s="3"/>
      <c r="C62" s="270" t="s">
        <v>306</v>
      </c>
      <c r="D62" s="271"/>
      <c r="E62" s="271"/>
      <c r="F62" s="271"/>
      <c r="G62" s="271"/>
      <c r="H62" s="271"/>
      <c r="I62" s="271"/>
      <c r="J62" s="271"/>
      <c r="K62" s="271"/>
      <c r="L62" s="272"/>
      <c r="M62" s="273">
        <v>5156440607</v>
      </c>
      <c r="N62" s="274"/>
      <c r="AO62" s="300"/>
    </row>
    <row r="63" spans="1:41" s="67" customFormat="1" ht="14.25" thickBot="1" x14ac:dyDescent="0.2">
      <c r="A63" s="1"/>
      <c r="B63" s="3"/>
      <c r="C63" s="275"/>
      <c r="D63" s="275"/>
      <c r="E63" s="275"/>
      <c r="F63" s="275"/>
      <c r="G63" s="275"/>
      <c r="H63" s="275"/>
      <c r="I63" s="275"/>
      <c r="J63" s="275"/>
      <c r="K63" s="275"/>
      <c r="L63" s="275"/>
      <c r="M63" s="276"/>
      <c r="N63" s="277"/>
      <c r="AO63" s="300"/>
    </row>
    <row r="64" spans="1:41" s="67" customFormat="1" x14ac:dyDescent="0.15">
      <c r="A64" s="1" t="s">
        <v>307</v>
      </c>
      <c r="B64" s="3"/>
      <c r="C64" s="278" t="s">
        <v>308</v>
      </c>
      <c r="D64" s="279"/>
      <c r="E64" s="279"/>
      <c r="F64" s="279"/>
      <c r="G64" s="279"/>
      <c r="H64" s="279"/>
      <c r="I64" s="279"/>
      <c r="J64" s="279"/>
      <c r="K64" s="279"/>
      <c r="L64" s="279"/>
      <c r="M64" s="280">
        <v>159316342</v>
      </c>
      <c r="N64" s="281"/>
      <c r="AO64" s="300"/>
    </row>
    <row r="65" spans="1:41" s="67" customFormat="1" x14ac:dyDescent="0.15">
      <c r="A65" s="1" t="s">
        <v>309</v>
      </c>
      <c r="B65" s="3"/>
      <c r="C65" s="282" t="s">
        <v>310</v>
      </c>
      <c r="D65" s="283"/>
      <c r="E65" s="283"/>
      <c r="F65" s="283"/>
      <c r="G65" s="283"/>
      <c r="H65" s="283"/>
      <c r="I65" s="283"/>
      <c r="J65" s="283"/>
      <c r="K65" s="283"/>
      <c r="L65" s="283"/>
      <c r="M65" s="254">
        <v>-46259459</v>
      </c>
      <c r="N65" s="255"/>
      <c r="AO65" s="300"/>
    </row>
    <row r="66" spans="1:41" s="67" customFormat="1" ht="14.25" thickBot="1" x14ac:dyDescent="0.2">
      <c r="A66" s="1" t="s">
        <v>311</v>
      </c>
      <c r="B66" s="3"/>
      <c r="C66" s="284" t="s">
        <v>312</v>
      </c>
      <c r="D66" s="285"/>
      <c r="E66" s="285"/>
      <c r="F66" s="285"/>
      <c r="G66" s="285"/>
      <c r="H66" s="285"/>
      <c r="I66" s="285"/>
      <c r="J66" s="285"/>
      <c r="K66" s="285"/>
      <c r="L66" s="285"/>
      <c r="M66" s="286">
        <v>113056883</v>
      </c>
      <c r="N66" s="287"/>
      <c r="AO66" s="300"/>
    </row>
    <row r="67" spans="1:41" s="67" customFormat="1" ht="14.25" thickBot="1" x14ac:dyDescent="0.2">
      <c r="A67" s="1" t="s">
        <v>313</v>
      </c>
      <c r="B67" s="3"/>
      <c r="C67" s="288" t="s">
        <v>314</v>
      </c>
      <c r="D67" s="289"/>
      <c r="E67" s="290"/>
      <c r="F67" s="291"/>
      <c r="G67" s="291"/>
      <c r="H67" s="291"/>
      <c r="I67" s="291"/>
      <c r="J67" s="289"/>
      <c r="K67" s="289"/>
      <c r="L67" s="289"/>
      <c r="M67" s="273">
        <v>5269497490</v>
      </c>
      <c r="N67" s="274"/>
      <c r="AO67" s="300"/>
    </row>
    <row r="68" spans="1:41" s="67" customFormat="1" ht="6.75" customHeight="1" x14ac:dyDescent="0.15">
      <c r="A68" s="1"/>
      <c r="B68" s="3"/>
      <c r="C68" s="214"/>
      <c r="D68" s="214"/>
      <c r="E68" s="292"/>
      <c r="F68" s="293"/>
      <c r="G68" s="293"/>
      <c r="H68" s="293"/>
      <c r="I68" s="294"/>
      <c r="J68" s="295"/>
      <c r="K68" s="295"/>
      <c r="L68" s="295"/>
      <c r="M68" s="3"/>
      <c r="N68" s="3"/>
    </row>
    <row r="69" spans="1:41" s="67" customFormat="1" x14ac:dyDescent="0.15">
      <c r="A69" s="1"/>
      <c r="B69" s="3"/>
      <c r="C69" s="214"/>
      <c r="D69" s="296"/>
      <c r="E69" s="292"/>
      <c r="F69" s="293"/>
      <c r="G69" s="293"/>
      <c r="H69" s="293"/>
      <c r="I69" s="297"/>
      <c r="J69" s="295"/>
      <c r="K69" s="295"/>
      <c r="L69" s="295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2018-03-30T07:21:24Z</dcterms:created>
  <dcterms:modified xsi:type="dcterms:W3CDTF">2018-03-30T07:22:43Z</dcterms:modified>
</cp:coreProperties>
</file>