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S210DA43\share\05照会・通知・繰入金・高度処理・実態調査・財運・経営分析・交付税\07経営比較分析表\R05(R4決算)\HP公開\"/>
    </mc:Choice>
  </mc:AlternateContent>
  <xr:revisionPtr revIDLastSave="0" documentId="13_ncr:1_{5DF342A6-7AC1-4FFB-80F4-66F49D345F3D}" xr6:coauthVersionLast="47" xr6:coauthVersionMax="47" xr10:uidLastSave="{00000000-0000-0000-0000-000000000000}"/>
  <workbookProtection workbookAlgorithmName="SHA-512" workbookHashValue="K6mxtx4ZS5G1WBeWd4sMtze5pCqVc56dOIl0GX0H7Ac7BOI4k/naSarpOoZLwP6SVxixzoOgMMlNC8wBYCtVRA==" workbookSaltValue="R+g2wXyAWEUBpDIMvFODj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P10" i="4"/>
  <c r="B6" i="4"/>
</calcChain>
</file>

<file path=xl/sharedStrings.xml><?xml version="1.0" encoding="utf-8"?>
<sst xmlns="http://schemas.openxmlformats.org/spreadsheetml/2006/main" count="238" uniqueCount="117">
  <si>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</si>
  <si>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</si>
  <si>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</si>
  <si>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</si>
  <si>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</si>
  <si>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</si>
  <si>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</si>
  <si>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</si>
  <si>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</si>
  <si>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</si>
  <si>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</si>
  <si>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</si>
  <si>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</si>
  <si>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</si>
  <si>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</si>
  <si>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</si>
  <si>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</si>
  <si>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</si>
  <si>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</si>
  <si>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</si>
  <si>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</si>
  <si>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</si>
  <si>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</si>
  <si>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</si>
  <si>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</si>
  <si>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</si>
  <si>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</si>
  <si>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</si>
  <si>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</si>
  <si>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</si>
  <si>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</si>
  <si>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</si>
  <si>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</si>
  <si>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</si>
  <si>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</si>
  <si>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</si>
  <si>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</si>
  <si>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</si>
  <si>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</si>
  <si>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</si>
  <si>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</si>
  <si>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</si>
  <si>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</si>
  <si>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</si>
  <si>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</si>
  <si>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</si>
  <si>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</si>
  <si>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</si>
  <si>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</si>
  <si>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</si>
  <si>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</si>
  <si>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</si>
  <si>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</si>
  <si>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</si>
  <si>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</si>
  <si>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</si>
  <si>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</si>
  <si>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</si>
  <si>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</si>
  <si>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</si>
  <si>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</si>
  <si>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</si>
  <si>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</si>
  <si>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</si>
  <si>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</si>
  <si>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</si>
  <si>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</si>
  <si>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</si>
  <si>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</si>
  <si>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</si>
  <si>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</si>
  <si>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</si>
  <si>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</si>
  <si>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</si>
  <si>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</si>
  <si>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</si>
  <si>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</si>
  <si>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</si>
  <si>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</si>
  <si>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</si>
  <si>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</si>
  <si>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</si>
  <si>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</si>
  <si>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</si>
  <si>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</si>
  <si>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</si>
  <si>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</si>
  <si>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</si>
  <si>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</si>
  <si>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</si>
  <si>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</si>
  <si>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</si>
  <si>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</si>
  <si>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</si>
  <si>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</si>
  <si>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</si>
  <si>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</si>
  <si>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</si>
  <si>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</si>
  <si>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</si>
  <si>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</si>
  <si>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</si>
  <si>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</si>
  <si>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</si>
  <si>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</si>
  <si>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</si>
  <si>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</si>
  <si>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</si>
  <si>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</si>
  <si>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</si>
  <si>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</si>
  <si>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</si>
  <si>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</si>
  <si>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</si>
  <si>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については、104.44％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前述の通り未償還企業債が比較的多いことから支払利息が多く、類似団体と比べて高い金額となっているものの、⑤経費回収率は100%前後で推移しており、下水道使用料収益により汚水処理費用を概ね賄うことができている状況です。</t>
    <rPh sb="319" eb="321">
      <t>ゼンゴ</t>
    </rPh>
    <rPh sb="322" eb="324">
      <t>スイイ</t>
    </rPh>
    <rPh sb="335" eb="337">
      <t>シュウエキ</t>
    </rPh>
    <rPh sb="347" eb="348">
      <t>オオム</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</si>
  <si>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そのような状況を見据え、令和元年度には下水道施設の更新時期の最適化や費用の平準化を図ったストックマネジメント計画を策定しました。さらに、令和2年度には5年間の整備事業計画である公共下水道整備第8次五箇年計画や、中長期的な経営の基本計画である経営戦略を策定しています。
　これらの計画に基づき、今後も計画的かつ効率的に事業を推進し、健全な事業運営に取り組んでまいります。</t>
    <phoneticPr fontId="4"/>
  </si>
  <si>
    <t>　①有形固定資産減価償却率については、管渠等の資産の償却により、毎年２ポイント程度増加しています。
　②管渠老朽化率については、法定耐用年数を経過した管渠が0.21%発生しましたが、本市はまだ比較的新しい管渠が多いことから、定期的な点検・調査により計画的な更新に取り組んでいます。</t>
    <rPh sb="64" eb="66">
      <t>ホウテイ</t>
    </rPh>
    <rPh sb="66" eb="68">
      <t>タイヨウ</t>
    </rPh>
    <rPh sb="68" eb="70">
      <t>ネンスウ</t>
    </rPh>
    <rPh sb="71" eb="73">
      <t>ケイカ</t>
    </rPh>
    <rPh sb="75" eb="76">
      <t>カン</t>
    </rPh>
    <rPh sb="76" eb="77">
      <t>キョ</t>
    </rPh>
    <rPh sb="103" eb="104">
      <t>キョ</t>
    </rPh>
    <rPh sb="112" eb="115">
      <t>テイキテキ</t>
    </rPh>
    <rPh sb="116" eb="118">
      <t>テンケン</t>
    </rPh>
    <rPh sb="119" eb="121">
      <t>チョウサ</t>
    </rPh>
    <rPh sb="124" eb="126">
      <t>ケイカク</t>
    </rPh>
    <rPh sb="126" eb="127">
      <t>テキ</t>
    </rPh>
    <rPh sb="128" eb="13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</si>
</sst>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E506-4AA4-B47D-92A3A1F014D2}"/>
            </c:ext>
          </c:extLst>
        </c:ser>
        <c:dLbls>
          <c:showLegendKey val="0"/>
          <c:showVal val="0"/>
          <c:showCatName val="0"/>
          <c:showSerName val="0"/>
          <c:showPercent val="0"/>
          <c:showBubbleSize val="0"/>
        </c:dLbls>
        <c:gapWidth val="150"/>
        <c:axId val="418036264"/>
        <c:axId val="4180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0.06</c:v>
                </c:pt>
                <c:pt idx="2">
                  <c:v>0.12</c:v>
                </c:pt>
                <c:pt idx="3">
                  <c:v>0.35</c:v>
                </c:pt>
                <c:pt idx="4">
                  <c:v>0.1</c:v>
                </c:pt>
              </c:numCache>
            </c:numRef>
          </c:val>
          <c:smooth val="0"/>
          <c:extLst>
            <c:ext xmlns:c16="http://schemas.microsoft.com/office/drawing/2014/chart" uri="{C3380CC4-5D6E-409C-BE32-E72D297353CC}">
              <c16:uniqueId val="{00000001-E506-4AA4-B47D-92A3A1F014D2}"/>
            </c:ext>
          </c:extLst>
        </c:ser>
        <c:dLbls>
          <c:showLegendKey val="0"/>
          <c:showVal val="0"/>
          <c:showCatName val="0"/>
          <c:showSerName val="0"/>
          <c:showPercent val="0"/>
          <c:showBubbleSize val="0"/>
        </c:dLbls>
        <c:marker val="1"/>
        <c:smooth val="0"/>
        <c:axId val="418036264"/>
        <c:axId val="418036656"/>
      </c:lineChart>
      <c:dateAx>
        <c:axId val="418036264"/>
        <c:scaling>
          <c:orientation val="minMax"/>
        </c:scaling>
        <c:delete val="1"/>
        <c:axPos val="b"/>
        <c:numFmt formatCode="&quot;H&quot;yy" sourceLinked="1"/>
        <c:majorTickMark val="none"/>
        <c:minorTickMark val="none"/>
        <c:tickLblPos val="none"/>
        <c:crossAx val="418036656"/>
        <c:crosses val="autoZero"/>
        <c:auto val="1"/>
        <c:lblOffset val="100"/>
        <c:baseTimeUnit val="years"/>
      </c:dateAx>
      <c:valAx>
        <c:axId val="4180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E-45E6-893E-92F4C1ECEA45}"/>
            </c:ext>
          </c:extLst>
        </c:ser>
        <c:dLbls>
          <c:showLegendKey val="0"/>
          <c:showVal val="0"/>
          <c:showCatName val="0"/>
          <c:showSerName val="0"/>
          <c:showPercent val="0"/>
          <c:showBubbleSize val="0"/>
        </c:dLbls>
        <c:gapWidth val="150"/>
        <c:axId val="476820496"/>
        <c:axId val="4768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5E4E-45E6-893E-92F4C1ECEA45}"/>
            </c:ext>
          </c:extLst>
        </c:ser>
        <c:dLbls>
          <c:showLegendKey val="0"/>
          <c:showVal val="0"/>
          <c:showCatName val="0"/>
          <c:showSerName val="0"/>
          <c:showPercent val="0"/>
          <c:showBubbleSize val="0"/>
        </c:dLbls>
        <c:marker val="1"/>
        <c:smooth val="0"/>
        <c:axId val="476820496"/>
        <c:axId val="476820888"/>
      </c:lineChart>
      <c:dateAx>
        <c:axId val="476820496"/>
        <c:scaling>
          <c:orientation val="minMax"/>
        </c:scaling>
        <c:delete val="1"/>
        <c:axPos val="b"/>
        <c:numFmt formatCode="&quot;H&quot;yy" sourceLinked="1"/>
        <c:majorTickMark val="none"/>
        <c:minorTickMark val="none"/>
        <c:tickLblPos val="none"/>
        <c:crossAx val="476820888"/>
        <c:crosses val="autoZero"/>
        <c:auto val="1"/>
        <c:lblOffset val="100"/>
        <c:baseTimeUnit val="years"/>
      </c:dateAx>
      <c:valAx>
        <c:axId val="4768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91.56</c:v>
                </c:pt>
                <c:pt idx="1">
                  <c:v>91.84</c:v>
                </c:pt>
                <c:pt idx="2">
                  <c:v>92.04</c:v>
                </c:pt>
                <c:pt idx="3">
                  <c:v>92.31</c:v>
                </c:pt>
                <c:pt idx="4">
                  <c:v>92.43</c:v>
                </c:pt>
              </c:numCache>
            </c:numRef>
          </c:val>
          <c:extLst>
            <c:ext xmlns:c16="http://schemas.microsoft.com/office/drawing/2014/chart" uri="{C3380CC4-5D6E-409C-BE32-E72D297353CC}">
              <c16:uniqueId val="{00000000-2776-40B2-9649-563521C88A08}"/>
            </c:ext>
          </c:extLst>
        </c:ser>
        <c:dLbls>
          <c:showLegendKey val="0"/>
          <c:showVal val="0"/>
          <c:showCatName val="0"/>
          <c:showSerName val="0"/>
          <c:showPercent val="0"/>
          <c:showBubbleSize val="0"/>
        </c:dLbls>
        <c:gapWidth val="150"/>
        <c:axId val="476822064"/>
        <c:axId val="4768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96.71</c:v>
                </c:pt>
                <c:pt idx="1">
                  <c:v>96.8</c:v>
                </c:pt>
                <c:pt idx="2">
                  <c:v>95.96</c:v>
                </c:pt>
                <c:pt idx="3">
                  <c:v>95.73</c:v>
                </c:pt>
                <c:pt idx="4">
                  <c:v>96.1</c:v>
                </c:pt>
              </c:numCache>
            </c:numRef>
          </c:val>
          <c:smooth val="0"/>
          <c:extLst>
            <c:ext xmlns:c16="http://schemas.microsoft.com/office/drawing/2014/chart" uri="{C3380CC4-5D6E-409C-BE32-E72D297353CC}">
              <c16:uniqueId val="{00000001-2776-40B2-9649-563521C88A08}"/>
            </c:ext>
          </c:extLst>
        </c:ser>
        <c:dLbls>
          <c:showLegendKey val="0"/>
          <c:showVal val="0"/>
          <c:showCatName val="0"/>
          <c:showSerName val="0"/>
          <c:showPercent val="0"/>
          <c:showBubbleSize val="0"/>
        </c:dLbls>
        <c:marker val="1"/>
        <c:smooth val="0"/>
        <c:axId val="476822064"/>
        <c:axId val="476822456"/>
      </c:lineChart>
      <c:dateAx>
        <c:axId val="476822064"/>
        <c:scaling>
          <c:orientation val="minMax"/>
        </c:scaling>
        <c:delete val="1"/>
        <c:axPos val="b"/>
        <c:numFmt formatCode="&quot;H&quot;yy" sourceLinked="1"/>
        <c:majorTickMark val="none"/>
        <c:minorTickMark val="none"/>
        <c:tickLblPos val="none"/>
        <c:crossAx val="476822456"/>
        <c:crosses val="autoZero"/>
        <c:auto val="1"/>
        <c:lblOffset val="100"/>
        <c:baseTimeUnit val="years"/>
      </c:dateAx>
      <c:valAx>
        <c:axId val="4768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104.5</c:v>
                </c:pt>
                <c:pt idx="1">
                  <c:v>103.75</c:v>
                </c:pt>
                <c:pt idx="2">
                  <c:v>104.99</c:v>
                </c:pt>
                <c:pt idx="3">
                  <c:v>105.86</c:v>
                </c:pt>
                <c:pt idx="4">
                  <c:v>104.44</c:v>
                </c:pt>
              </c:numCache>
            </c:numRef>
          </c:val>
          <c:extLst>
            <c:ext xmlns:c16="http://schemas.microsoft.com/office/drawing/2014/chart" uri="{C3380CC4-5D6E-409C-BE32-E72D297353CC}">
              <c16:uniqueId val="{00000000-0807-4ABC-BF79-E07062C23714}"/>
            </c:ext>
          </c:extLst>
        </c:ser>
        <c:dLbls>
          <c:showLegendKey val="0"/>
          <c:showVal val="0"/>
          <c:showCatName val="0"/>
          <c:showSerName val="0"/>
          <c:showPercent val="0"/>
          <c:showBubbleSize val="0"/>
        </c:dLbls>
        <c:gapWidth val="150"/>
        <c:axId val="415234416"/>
        <c:axId val="41523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104.85</c:v>
                </c:pt>
                <c:pt idx="2">
                  <c:v>107.87</c:v>
                </c:pt>
                <c:pt idx="3">
                  <c:v>109.78</c:v>
                </c:pt>
                <c:pt idx="4">
                  <c:v>109.96</c:v>
                </c:pt>
              </c:numCache>
            </c:numRef>
          </c:val>
          <c:smooth val="0"/>
          <c:extLst>
            <c:ext xmlns:c16="http://schemas.microsoft.com/office/drawing/2014/chart" uri="{C3380CC4-5D6E-409C-BE32-E72D297353CC}">
              <c16:uniqueId val="{00000001-0807-4ABC-BF79-E07062C23714}"/>
            </c:ext>
          </c:extLst>
        </c:ser>
        <c:dLbls>
          <c:showLegendKey val="0"/>
          <c:showVal val="0"/>
          <c:showCatName val="0"/>
          <c:showSerName val="0"/>
          <c:showPercent val="0"/>
          <c:showBubbleSize val="0"/>
        </c:dLbls>
        <c:marker val="1"/>
        <c:smooth val="0"/>
        <c:axId val="415234416"/>
        <c:axId val="415234808"/>
      </c:lineChart>
      <c:dateAx>
        <c:axId val="415234416"/>
        <c:scaling>
          <c:orientation val="minMax"/>
        </c:scaling>
        <c:delete val="1"/>
        <c:axPos val="b"/>
        <c:numFmt formatCode="&quot;H&quot;yy" sourceLinked="1"/>
        <c:majorTickMark val="none"/>
        <c:minorTickMark val="none"/>
        <c:tickLblPos val="none"/>
        <c:crossAx val="415234808"/>
        <c:crosses val="autoZero"/>
        <c:auto val="1"/>
        <c:lblOffset val="100"/>
        <c:baseTimeUnit val="years"/>
      </c:dateAx>
      <c:valAx>
        <c:axId val="41523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14.32</c:v>
                </c:pt>
                <c:pt idx="1">
                  <c:v>16.97</c:v>
                </c:pt>
                <c:pt idx="2">
                  <c:v>19.63</c:v>
                </c:pt>
                <c:pt idx="3">
                  <c:v>22.19</c:v>
                </c:pt>
                <c:pt idx="4">
                  <c:v>24.65</c:v>
                </c:pt>
              </c:numCache>
            </c:numRef>
          </c:val>
          <c:extLst>
            <c:ext xmlns:c16="http://schemas.microsoft.com/office/drawing/2014/chart" uri="{C3380CC4-5D6E-409C-BE32-E72D297353CC}">
              <c16:uniqueId val="{00000000-20B2-4B97-B007-24BDF6367CF5}"/>
            </c:ext>
          </c:extLst>
        </c:ser>
        <c:dLbls>
          <c:showLegendKey val="0"/>
          <c:showVal val="0"/>
          <c:showCatName val="0"/>
          <c:showSerName val="0"/>
          <c:showPercent val="0"/>
          <c:showBubbleSize val="0"/>
        </c:dLbls>
        <c:gapWidth val="150"/>
        <c:axId val="420162536"/>
        <c:axId val="42016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15.87</c:v>
                </c:pt>
                <c:pt idx="1">
                  <c:v>14.72</c:v>
                </c:pt>
                <c:pt idx="2">
                  <c:v>20.23</c:v>
                </c:pt>
                <c:pt idx="3">
                  <c:v>22.34</c:v>
                </c:pt>
                <c:pt idx="4">
                  <c:v>24.65</c:v>
                </c:pt>
              </c:numCache>
            </c:numRef>
          </c:val>
          <c:smooth val="0"/>
          <c:extLst>
            <c:ext xmlns:c16="http://schemas.microsoft.com/office/drawing/2014/chart" uri="{C3380CC4-5D6E-409C-BE32-E72D297353CC}">
              <c16:uniqueId val="{00000001-20B2-4B97-B007-24BDF6367CF5}"/>
            </c:ext>
          </c:extLst>
        </c:ser>
        <c:dLbls>
          <c:showLegendKey val="0"/>
          <c:showVal val="0"/>
          <c:showCatName val="0"/>
          <c:showSerName val="0"/>
          <c:showPercent val="0"/>
          <c:showBubbleSize val="0"/>
        </c:dLbls>
        <c:marker val="1"/>
        <c:smooth val="0"/>
        <c:axId val="420162536"/>
        <c:axId val="420162928"/>
      </c:lineChart>
      <c:dateAx>
        <c:axId val="420162536"/>
        <c:scaling>
          <c:orientation val="minMax"/>
        </c:scaling>
        <c:delete val="1"/>
        <c:axPos val="b"/>
        <c:numFmt formatCode="&quot;H&quot;yy" sourceLinked="1"/>
        <c:majorTickMark val="none"/>
        <c:minorTickMark val="none"/>
        <c:tickLblPos val="none"/>
        <c:crossAx val="420162928"/>
        <c:crosses val="autoZero"/>
        <c:auto val="1"/>
        <c:lblOffset val="100"/>
        <c:baseTimeUnit val="years"/>
      </c:dateAx>
      <c:valAx>
        <c:axId val="42016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0.21</c:v>
                </c:pt>
              </c:numCache>
            </c:numRef>
          </c:val>
          <c:extLst>
            <c:ext xmlns:c16="http://schemas.microsoft.com/office/drawing/2014/chart" uri="{C3380CC4-5D6E-409C-BE32-E72D297353CC}">
              <c16:uniqueId val="{00000000-5475-45C6-98CA-B966669FA857}"/>
            </c:ext>
          </c:extLst>
        </c:ser>
        <c:dLbls>
          <c:showLegendKey val="0"/>
          <c:showVal val="0"/>
          <c:showCatName val="0"/>
          <c:showSerName val="0"/>
          <c:showPercent val="0"/>
          <c:showBubbleSize val="0"/>
        </c:dLbls>
        <c:gapWidth val="150"/>
        <c:axId val="420164104"/>
        <c:axId val="4849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0.53</c:v>
                </c:pt>
                <c:pt idx="1">
                  <c:v>1.01</c:v>
                </c:pt>
                <c:pt idx="2">
                  <c:v>1.63</c:v>
                </c:pt>
                <c:pt idx="3">
                  <c:v>1.94</c:v>
                </c:pt>
                <c:pt idx="4">
                  <c:v>2.42</c:v>
                </c:pt>
              </c:numCache>
            </c:numRef>
          </c:val>
          <c:smooth val="0"/>
          <c:extLst>
            <c:ext xmlns:c16="http://schemas.microsoft.com/office/drawing/2014/chart" uri="{C3380CC4-5D6E-409C-BE32-E72D297353CC}">
              <c16:uniqueId val="{00000001-5475-45C6-98CA-B966669FA857}"/>
            </c:ext>
          </c:extLst>
        </c:ser>
        <c:dLbls>
          <c:showLegendKey val="0"/>
          <c:showVal val="0"/>
          <c:showCatName val="0"/>
          <c:showSerName val="0"/>
          <c:showPercent val="0"/>
          <c:showBubbleSize val="0"/>
        </c:dLbls>
        <c:marker val="1"/>
        <c:smooth val="0"/>
        <c:axId val="420164104"/>
        <c:axId val="484962488"/>
      </c:lineChart>
      <c:dateAx>
        <c:axId val="420164104"/>
        <c:scaling>
          <c:orientation val="minMax"/>
        </c:scaling>
        <c:delete val="1"/>
        <c:axPos val="b"/>
        <c:numFmt formatCode="&quot;H&quot;yy" sourceLinked="1"/>
        <c:majorTickMark val="none"/>
        <c:minorTickMark val="none"/>
        <c:tickLblPos val="none"/>
        <c:crossAx val="484962488"/>
        <c:crosses val="autoZero"/>
        <c:auto val="1"/>
        <c:lblOffset val="100"/>
        <c:baseTimeUnit val="years"/>
      </c:dateAx>
      <c:valAx>
        <c:axId val="4849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B-4EC6-9E9C-08D6C102679D}"/>
            </c:ext>
          </c:extLst>
        </c:ser>
        <c:dLbls>
          <c:showLegendKey val="0"/>
          <c:showVal val="0"/>
          <c:showCatName val="0"/>
          <c:showSerName val="0"/>
          <c:showPercent val="0"/>
          <c:showBubbleSize val="0"/>
        </c:dLbls>
        <c:gapWidth val="150"/>
        <c:axId val="484963664"/>
        <c:axId val="48496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7D2B-4EC6-9E9C-08D6C102679D}"/>
            </c:ext>
          </c:extLst>
        </c:ser>
        <c:dLbls>
          <c:showLegendKey val="0"/>
          <c:showVal val="0"/>
          <c:showCatName val="0"/>
          <c:showSerName val="0"/>
          <c:showPercent val="0"/>
          <c:showBubbleSize val="0"/>
        </c:dLbls>
        <c:marker val="1"/>
        <c:smooth val="0"/>
        <c:axId val="484963664"/>
        <c:axId val="484964056"/>
      </c:lineChart>
      <c:dateAx>
        <c:axId val="484963664"/>
        <c:scaling>
          <c:orientation val="minMax"/>
        </c:scaling>
        <c:delete val="1"/>
        <c:axPos val="b"/>
        <c:numFmt formatCode="&quot;H&quot;yy" sourceLinked="1"/>
        <c:majorTickMark val="none"/>
        <c:minorTickMark val="none"/>
        <c:tickLblPos val="none"/>
        <c:crossAx val="484964056"/>
        <c:crosses val="autoZero"/>
        <c:auto val="1"/>
        <c:lblOffset val="100"/>
        <c:baseTimeUnit val="years"/>
      </c:dateAx>
      <c:valAx>
        <c:axId val="4849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42.34</c:v>
                </c:pt>
                <c:pt idx="1">
                  <c:v>18.059999999999999</c:v>
                </c:pt>
                <c:pt idx="2">
                  <c:v>24.95</c:v>
                </c:pt>
                <c:pt idx="3">
                  <c:v>27.92</c:v>
                </c:pt>
                <c:pt idx="4">
                  <c:v>33.08</c:v>
                </c:pt>
              </c:numCache>
            </c:numRef>
          </c:val>
          <c:extLst>
            <c:ext xmlns:c16="http://schemas.microsoft.com/office/drawing/2014/chart" uri="{C3380CC4-5D6E-409C-BE32-E72D297353CC}">
              <c16:uniqueId val="{00000000-4A92-4A72-AA7D-0403C60328AE}"/>
            </c:ext>
          </c:extLst>
        </c:ser>
        <c:dLbls>
          <c:showLegendKey val="0"/>
          <c:showVal val="0"/>
          <c:showCatName val="0"/>
          <c:showSerName val="0"/>
          <c:showPercent val="0"/>
          <c:showBubbleSize val="0"/>
        </c:dLbls>
        <c:gapWidth val="150"/>
        <c:axId val="479105640"/>
        <c:axId val="47910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70.66</c:v>
                </c:pt>
                <c:pt idx="1">
                  <c:v>53.32</c:v>
                </c:pt>
                <c:pt idx="2">
                  <c:v>37.200000000000003</c:v>
                </c:pt>
                <c:pt idx="3">
                  <c:v>47.13</c:v>
                </c:pt>
                <c:pt idx="4">
                  <c:v>50.85</c:v>
                </c:pt>
              </c:numCache>
            </c:numRef>
          </c:val>
          <c:smooth val="0"/>
          <c:extLst>
            <c:ext xmlns:c16="http://schemas.microsoft.com/office/drawing/2014/chart" uri="{C3380CC4-5D6E-409C-BE32-E72D297353CC}">
              <c16:uniqueId val="{00000001-4A92-4A72-AA7D-0403C60328AE}"/>
            </c:ext>
          </c:extLst>
        </c:ser>
        <c:dLbls>
          <c:showLegendKey val="0"/>
          <c:showVal val="0"/>
          <c:showCatName val="0"/>
          <c:showSerName val="0"/>
          <c:showPercent val="0"/>
          <c:showBubbleSize val="0"/>
        </c:dLbls>
        <c:marker val="1"/>
        <c:smooth val="0"/>
        <c:axId val="479105640"/>
        <c:axId val="479106032"/>
      </c:lineChart>
      <c:dateAx>
        <c:axId val="479105640"/>
        <c:scaling>
          <c:orientation val="minMax"/>
        </c:scaling>
        <c:delete val="1"/>
        <c:axPos val="b"/>
        <c:numFmt formatCode="&quot;H&quot;yy" sourceLinked="1"/>
        <c:majorTickMark val="none"/>
        <c:minorTickMark val="none"/>
        <c:tickLblPos val="none"/>
        <c:crossAx val="479106032"/>
        <c:crosses val="autoZero"/>
        <c:auto val="1"/>
        <c:lblOffset val="100"/>
        <c:baseTimeUnit val="years"/>
      </c:dateAx>
      <c:valAx>
        <c:axId val="47910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1524.58</c:v>
                </c:pt>
                <c:pt idx="1">
                  <c:v>1472.87</c:v>
                </c:pt>
                <c:pt idx="2">
                  <c:v>1426.09</c:v>
                </c:pt>
                <c:pt idx="3">
                  <c:v>1384.85</c:v>
                </c:pt>
                <c:pt idx="4">
                  <c:v>1358.76</c:v>
                </c:pt>
              </c:numCache>
            </c:numRef>
          </c:val>
          <c:extLst>
            <c:ext xmlns:c16="http://schemas.microsoft.com/office/drawing/2014/chart" uri="{C3380CC4-5D6E-409C-BE32-E72D297353CC}">
              <c16:uniqueId val="{00000000-9E5D-46FD-8A5D-85CCE42806D9}"/>
            </c:ext>
          </c:extLst>
        </c:ser>
        <c:dLbls>
          <c:showLegendKey val="0"/>
          <c:showVal val="0"/>
          <c:showCatName val="0"/>
          <c:showSerName val="0"/>
          <c:showPercent val="0"/>
          <c:showBubbleSize val="0"/>
        </c:dLbls>
        <c:gapWidth val="150"/>
        <c:axId val="429707632"/>
        <c:axId val="42970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670.71</c:v>
                </c:pt>
                <c:pt idx="1">
                  <c:v>719.63</c:v>
                </c:pt>
                <c:pt idx="2">
                  <c:v>843.72</c:v>
                </c:pt>
                <c:pt idx="3">
                  <c:v>788.62</c:v>
                </c:pt>
                <c:pt idx="4">
                  <c:v>772.15</c:v>
                </c:pt>
              </c:numCache>
            </c:numRef>
          </c:val>
          <c:smooth val="0"/>
          <c:extLst>
            <c:ext xmlns:c16="http://schemas.microsoft.com/office/drawing/2014/chart" uri="{C3380CC4-5D6E-409C-BE32-E72D297353CC}">
              <c16:uniqueId val="{00000001-9E5D-46FD-8A5D-85CCE42806D9}"/>
            </c:ext>
          </c:extLst>
        </c:ser>
        <c:dLbls>
          <c:showLegendKey val="0"/>
          <c:showVal val="0"/>
          <c:showCatName val="0"/>
          <c:showSerName val="0"/>
          <c:showPercent val="0"/>
          <c:showBubbleSize val="0"/>
        </c:dLbls>
        <c:marker val="1"/>
        <c:smooth val="0"/>
        <c:axId val="429707632"/>
        <c:axId val="429708024"/>
      </c:lineChart>
      <c:dateAx>
        <c:axId val="429707632"/>
        <c:scaling>
          <c:orientation val="minMax"/>
        </c:scaling>
        <c:delete val="1"/>
        <c:axPos val="b"/>
        <c:numFmt formatCode="&quot;H&quot;yy" sourceLinked="1"/>
        <c:majorTickMark val="none"/>
        <c:minorTickMark val="none"/>
        <c:tickLblPos val="none"/>
        <c:crossAx val="429708024"/>
        <c:crosses val="autoZero"/>
        <c:auto val="1"/>
        <c:lblOffset val="100"/>
        <c:baseTimeUnit val="years"/>
      </c:dateAx>
      <c:valAx>
        <c:axId val="42970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100.39</c:v>
                </c:pt>
                <c:pt idx="1">
                  <c:v>99.73</c:v>
                </c:pt>
                <c:pt idx="2">
                  <c:v>101.44</c:v>
                </c:pt>
                <c:pt idx="3">
                  <c:v>102.29</c:v>
                </c:pt>
                <c:pt idx="4">
                  <c:v>99.95</c:v>
                </c:pt>
              </c:numCache>
            </c:numRef>
          </c:val>
          <c:extLst>
            <c:ext xmlns:c16="http://schemas.microsoft.com/office/drawing/2014/chart" uri="{C3380CC4-5D6E-409C-BE32-E72D297353CC}">
              <c16:uniqueId val="{00000000-B8FC-444A-9668-64324ED7C709}"/>
            </c:ext>
          </c:extLst>
        </c:ser>
        <c:dLbls>
          <c:showLegendKey val="0"/>
          <c:showVal val="0"/>
          <c:showCatName val="0"/>
          <c:showSerName val="0"/>
          <c:showPercent val="0"/>
          <c:showBubbleSize val="0"/>
        </c:dLbls>
        <c:gapWidth val="150"/>
        <c:axId val="429709200"/>
        <c:axId val="42970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96.07</c:v>
                </c:pt>
                <c:pt idx="1">
                  <c:v>97.9</c:v>
                </c:pt>
                <c:pt idx="2">
                  <c:v>94.81</c:v>
                </c:pt>
                <c:pt idx="3">
                  <c:v>99.88</c:v>
                </c:pt>
                <c:pt idx="4">
                  <c:v>98.82</c:v>
                </c:pt>
              </c:numCache>
            </c:numRef>
          </c:val>
          <c:smooth val="0"/>
          <c:extLst>
            <c:ext xmlns:c16="http://schemas.microsoft.com/office/drawing/2014/chart" uri="{C3380CC4-5D6E-409C-BE32-E72D297353CC}">
              <c16:uniqueId val="{00000001-B8FC-444A-9668-64324ED7C709}"/>
            </c:ext>
          </c:extLst>
        </c:ser>
        <c:dLbls>
          <c:showLegendKey val="0"/>
          <c:showVal val="0"/>
          <c:showCatName val="0"/>
          <c:showSerName val="0"/>
          <c:showPercent val="0"/>
          <c:showBubbleSize val="0"/>
        </c:dLbls>
        <c:marker val="1"/>
        <c:smooth val="0"/>
        <c:axId val="429709200"/>
        <c:axId val="429709592"/>
      </c:lineChart>
      <c:dateAx>
        <c:axId val="429709200"/>
        <c:scaling>
          <c:orientation val="minMax"/>
        </c:scaling>
        <c:delete val="1"/>
        <c:axPos val="b"/>
        <c:numFmt formatCode="&quot;H&quot;yy" sourceLinked="1"/>
        <c:majorTickMark val="none"/>
        <c:minorTickMark val="none"/>
        <c:tickLblPos val="none"/>
        <c:crossAx val="429709592"/>
        <c:crosses val="autoZero"/>
        <c:auto val="1"/>
        <c:lblOffset val="100"/>
        <c:baseTimeUnit val="years"/>
      </c:dateAx>
      <c:valAx>
        <c:axId val="42970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0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169.78</c:v>
                </c:pt>
                <c:pt idx="1">
                  <c:v>169.9</c:v>
                </c:pt>
                <c:pt idx="2">
                  <c:v>164.55</c:v>
                </c:pt>
                <c:pt idx="3">
                  <c:v>162.91</c:v>
                </c:pt>
                <c:pt idx="4">
                  <c:v>166.37</c:v>
                </c:pt>
              </c:numCache>
            </c:numRef>
          </c:val>
          <c:extLst>
            <c:ext xmlns:c16="http://schemas.microsoft.com/office/drawing/2014/chart" uri="{C3380CC4-5D6E-409C-BE32-E72D297353CC}">
              <c16:uniqueId val="{00000000-A010-4F3E-9F80-1C543C084AE8}"/>
            </c:ext>
          </c:extLst>
        </c:ser>
        <c:dLbls>
          <c:showLegendKey val="0"/>
          <c:showVal val="0"/>
          <c:showCatName val="0"/>
          <c:showSerName val="0"/>
          <c:showPercent val="0"/>
          <c:showBubbleSize val="0"/>
        </c:dLbls>
        <c:gapWidth val="150"/>
        <c:axId val="429710768"/>
        <c:axId val="47681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122.01</c:v>
                </c:pt>
                <c:pt idx="1">
                  <c:v>112.77</c:v>
                </c:pt>
                <c:pt idx="2">
                  <c:v>129.9</c:v>
                </c:pt>
                <c:pt idx="3">
                  <c:v>126.94</c:v>
                </c:pt>
                <c:pt idx="4">
                  <c:v>128.38999999999999</c:v>
                </c:pt>
              </c:numCache>
            </c:numRef>
          </c:val>
          <c:smooth val="0"/>
          <c:extLst>
            <c:ext xmlns:c16="http://schemas.microsoft.com/office/drawing/2014/chart" uri="{C3380CC4-5D6E-409C-BE32-E72D297353CC}">
              <c16:uniqueId val="{00000001-A010-4F3E-9F80-1C543C084AE8}"/>
            </c:ext>
          </c:extLst>
        </c:ser>
        <c:dLbls>
          <c:showLegendKey val="0"/>
          <c:showVal val="0"/>
          <c:showCatName val="0"/>
          <c:showSerName val="0"/>
          <c:showPercent val="0"/>
          <c:showBubbleSize val="0"/>
        </c:dLbls>
        <c:marker val="1"/>
        <c:smooth val="0"/>
        <c:axId val="429710768"/>
        <c:axId val="476819320"/>
      </c:lineChart>
      <c:dateAx>
        <c:axId val="429710768"/>
        <c:scaling>
          <c:orientation val="minMax"/>
        </c:scaling>
        <c:delete val="1"/>
        <c:axPos val="b"/>
        <c:numFmt formatCode="&quot;H&quot;yy" sourceLinked="1"/>
        <c:majorTickMark val="none"/>
        <c:minorTickMark val="none"/>
        <c:tickLblPos val="none"/>
        <c:crossAx val="476819320"/>
        <c:crosses val="autoZero"/>
        <c:auto val="1"/>
        <c:lblOffset val="100"/>
        <c:baseTimeUnit val="years"/>
      </c:dateAx>
      <c:valAx>
        <c:axId val="4768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9" zoomScaleNormal="100" workbookViewId="0">
      <selection activeCell="CG92" sqref="CG9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柏原市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67226</v>
      </c>
      <c r="AM8" s="42"/>
      <c r="AN8" s="42"/>
      <c r="AO8" s="42"/>
      <c r="AP8" s="42"/>
      <c r="AQ8" s="42"/>
      <c r="AR8" s="42"/>
      <c r="AS8" s="42"/>
      <c r="AT8" s="35">
        <f>データ!T6</f>
        <v>25.33</v>
      </c>
      <c r="AU8" s="35"/>
      <c r="AV8" s="35"/>
      <c r="AW8" s="35"/>
      <c r="AX8" s="35"/>
      <c r="AY8" s="35"/>
      <c r="AZ8" s="35"/>
      <c r="BA8" s="35"/>
      <c r="BB8" s="35">
        <f>データ!U6</f>
        <v>2654.01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55.54</v>
      </c>
      <c r="J10" s="35"/>
      <c r="K10" s="35"/>
      <c r="L10" s="35"/>
      <c r="M10" s="35"/>
      <c r="N10" s="35"/>
      <c r="O10" s="35"/>
      <c r="P10" s="35">
        <f>データ!P6</f>
        <v>87.75</v>
      </c>
      <c r="Q10" s="35"/>
      <c r="R10" s="35"/>
      <c r="S10" s="35"/>
      <c r="T10" s="35"/>
      <c r="U10" s="35"/>
      <c r="V10" s="35"/>
      <c r="W10" s="35">
        <f>データ!Q6</f>
        <v>74.34</v>
      </c>
      <c r="X10" s="35"/>
      <c r="Y10" s="35"/>
      <c r="Z10" s="35"/>
      <c r="AA10" s="35"/>
      <c r="AB10" s="35"/>
      <c r="AC10" s="35"/>
      <c r="AD10" s="42">
        <f>データ!R6</f>
        <v>2805</v>
      </c>
      <c r="AE10" s="42"/>
      <c r="AF10" s="42"/>
      <c r="AG10" s="42"/>
      <c r="AH10" s="42"/>
      <c r="AI10" s="42"/>
      <c r="AJ10" s="42"/>
      <c r="AK10" s="2"/>
      <c r="AL10" s="42">
        <f>データ!V6</f>
        <v>58689</v>
      </c>
      <c r="AM10" s="42"/>
      <c r="AN10" s="42"/>
      <c r="AO10" s="42"/>
      <c r="AP10" s="42"/>
      <c r="AQ10" s="42"/>
      <c r="AR10" s="42"/>
      <c r="AS10" s="42"/>
      <c r="AT10" s="35">
        <f>データ!W6</f>
        <v>6</v>
      </c>
      <c r="AU10" s="35"/>
      <c r="AV10" s="35"/>
      <c r="AW10" s="35"/>
      <c r="AX10" s="35"/>
      <c r="AY10" s="35"/>
      <c r="AZ10" s="35"/>
      <c r="BA10" s="35"/>
      <c r="BB10" s="35">
        <f>データ!X6</f>
        <v>9781.5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doE0Gjqt/UBQGbU3iY/FWdRPq668eG+0zhpOdHvmWC8E0rCMlv8EnsNdkTPN1Z4knnoyDGlcY9qeeZW6VoHjQ==" saltValue="hqfYFXG7KDk8GPy38Ke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272213</v>
      </c>
      <c r="D6" s="19">
        <f t="shared" si="3"/>
        <v>46</v>
      </c>
      <c r="E6" s="19">
        <f t="shared" si="3"/>
        <v>17</v>
      </c>
      <c r="F6" s="19">
        <f t="shared" si="3"/>
        <v>1</v>
      </c>
      <c r="G6" s="19">
        <f t="shared" si="3"/>
        <v>0</v>
      </c>
      <c r="H6" s="19" t="str">
        <f t="shared" si="3"/>
        <v>大阪府　柏原市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55.54</v>
      </c>
      <c r="P6" s="20">
        <f t="shared" si="3"/>
        <v>87.75</v>
      </c>
      <c r="Q6" s="20">
        <f t="shared" si="3"/>
        <v>74.34</v>
      </c>
      <c r="R6" s="20">
        <f t="shared" si="3"/>
        <v>2805</v>
      </c>
      <c r="S6" s="20">
        <f t="shared" si="3"/>
        <v>67226</v>
      </c>
      <c r="T6" s="20">
        <f t="shared" si="3"/>
        <v>25.33</v>
      </c>
      <c r="U6" s="20">
        <f t="shared" si="3"/>
        <v>2654.01</v>
      </c>
      <c r="V6" s="20">
        <f t="shared" si="3"/>
        <v>58689</v>
      </c>
      <c r="W6" s="20">
        <f t="shared" si="3"/>
        <v>6</v>
      </c>
      <c r="X6" s="20">
        <f t="shared" si="3"/>
        <v>9781.5</v>
      </c>
      <c r="Y6" s="21">
        <f>IF(Y7="",NA(),Y7)</f>
        <v>104.5</v>
      </c>
      <c r="Z6" s="21">
        <f t="shared" ref="Z6:AH6" si="4">IF(Z7="",NA(),Z7)</f>
        <v>103.75</v>
      </c>
      <c r="AA6" s="21">
        <f t="shared" si="4"/>
        <v>104.99</v>
      </c>
      <c r="AB6" s="21">
        <f t="shared" si="4"/>
        <v>105.86</v>
      </c>
      <c r="AC6" s="21">
        <f t="shared" si="4"/>
        <v>104.44</v>
      </c>
      <c r="AD6" s="21">
        <f t="shared" si="4"/>
        <v>109</v>
      </c>
      <c r="AE6" s="21">
        <f t="shared" si="4"/>
        <v>104.85</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0">
        <f t="shared" si="5"/>
        <v>0</v>
      </c>
      <c r="AQ6" s="21">
        <f t="shared" si="5"/>
        <v>11.59</v>
      </c>
      <c r="AR6" s="21">
        <f t="shared" si="5"/>
        <v>9.36</v>
      </c>
      <c r="AS6" s="21">
        <f t="shared" si="5"/>
        <v>7.56</v>
      </c>
      <c r="AT6" s="20" t="str">
        <f>IF(AT7="","",IF(AT7="-","【-】","【"&amp;SUBSTITUTE(TEXT(AT7,"#,##0.00"),"-","△")&amp;"】"))</f>
        <v>【3.15】</v>
      </c>
      <c r="AU6" s="21">
        <f>IF(AU7="",NA(),AU7)</f>
        <v>42.34</v>
      </c>
      <c r="AV6" s="21">
        <f t="shared" ref="AV6:BD6" si="6">IF(AV7="",NA(),AV7)</f>
        <v>18.059999999999999</v>
      </c>
      <c r="AW6" s="21">
        <f t="shared" si="6"/>
        <v>24.95</v>
      </c>
      <c r="AX6" s="21">
        <f t="shared" si="6"/>
        <v>27.92</v>
      </c>
      <c r="AY6" s="21">
        <f t="shared" si="6"/>
        <v>33.08</v>
      </c>
      <c r="AZ6" s="21">
        <f t="shared" si="6"/>
        <v>70.66</v>
      </c>
      <c r="BA6" s="21">
        <f t="shared" si="6"/>
        <v>53.32</v>
      </c>
      <c r="BB6" s="21">
        <f t="shared" si="6"/>
        <v>37.200000000000003</v>
      </c>
      <c r="BC6" s="21">
        <f t="shared" si="6"/>
        <v>47.13</v>
      </c>
      <c r="BD6" s="21">
        <f t="shared" si="6"/>
        <v>50.85</v>
      </c>
      <c r="BE6" s="20" t="str">
        <f>IF(BE7="","",IF(BE7="-","【-】","【"&amp;SUBSTITUTE(TEXT(BE7,"#,##0.00"),"-","△")&amp;"】"))</f>
        <v>【73.44】</v>
      </c>
      <c r="BF6" s="21">
        <f>IF(BF7="",NA(),BF7)</f>
        <v>1524.58</v>
      </c>
      <c r="BG6" s="21">
        <f t="shared" ref="BG6:BO6" si="7">IF(BG7="",NA(),BG7)</f>
        <v>1472.87</v>
      </c>
      <c r="BH6" s="21">
        <f t="shared" si="7"/>
        <v>1426.09</v>
      </c>
      <c r="BI6" s="21">
        <f t="shared" si="7"/>
        <v>1384.85</v>
      </c>
      <c r="BJ6" s="21">
        <f t="shared" si="7"/>
        <v>1358.76</v>
      </c>
      <c r="BK6" s="21">
        <f t="shared" si="7"/>
        <v>670.71</v>
      </c>
      <c r="BL6" s="21">
        <f t="shared" si="7"/>
        <v>719.63</v>
      </c>
      <c r="BM6" s="21">
        <f t="shared" si="7"/>
        <v>843.72</v>
      </c>
      <c r="BN6" s="21">
        <f t="shared" si="7"/>
        <v>788.62</v>
      </c>
      <c r="BO6" s="21">
        <f t="shared" si="7"/>
        <v>772.15</v>
      </c>
      <c r="BP6" s="20" t="str">
        <f>IF(BP7="","",IF(BP7="-","【-】","【"&amp;SUBSTITUTE(TEXT(BP7,"#,##0.00"),"-","△")&amp;"】"))</f>
        <v>【652.82】</v>
      </c>
      <c r="BQ6" s="21">
        <f>IF(BQ7="",NA(),BQ7)</f>
        <v>100.39</v>
      </c>
      <c r="BR6" s="21">
        <f t="shared" ref="BR6:BZ6" si="8">IF(BR7="",NA(),BR7)</f>
        <v>99.73</v>
      </c>
      <c r="BS6" s="21">
        <f t="shared" si="8"/>
        <v>101.44</v>
      </c>
      <c r="BT6" s="21">
        <f t="shared" si="8"/>
        <v>102.29</v>
      </c>
      <c r="BU6" s="21">
        <f t="shared" si="8"/>
        <v>99.95</v>
      </c>
      <c r="BV6" s="21">
        <f t="shared" si="8"/>
        <v>96.07</v>
      </c>
      <c r="BW6" s="21">
        <f t="shared" si="8"/>
        <v>97.9</v>
      </c>
      <c r="BX6" s="21">
        <f t="shared" si="8"/>
        <v>94.81</v>
      </c>
      <c r="BY6" s="21">
        <f t="shared" si="8"/>
        <v>99.88</v>
      </c>
      <c r="BZ6" s="21">
        <f t="shared" si="8"/>
        <v>98.82</v>
      </c>
      <c r="CA6" s="20" t="str">
        <f>IF(CA7="","",IF(CA7="-","【-】","【"&amp;SUBSTITUTE(TEXT(CA7,"#,##0.00"),"-","△")&amp;"】"))</f>
        <v>【97.61】</v>
      </c>
      <c r="CB6" s="21">
        <f>IF(CB7="",NA(),CB7)</f>
        <v>169.78</v>
      </c>
      <c r="CC6" s="21">
        <f t="shared" ref="CC6:CK6" si="9">IF(CC7="",NA(),CC7)</f>
        <v>169.9</v>
      </c>
      <c r="CD6" s="21">
        <f t="shared" si="9"/>
        <v>164.55</v>
      </c>
      <c r="CE6" s="21">
        <f t="shared" si="9"/>
        <v>162.91</v>
      </c>
      <c r="CF6" s="21">
        <f t="shared" si="9"/>
        <v>166.37</v>
      </c>
      <c r="CG6" s="21">
        <f t="shared" si="9"/>
        <v>122.01</v>
      </c>
      <c r="CH6" s="21">
        <f t="shared" si="9"/>
        <v>112.77</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f>IF(CX7="",NA(),CX7)</f>
        <v>91.56</v>
      </c>
      <c r="CY6" s="21">
        <f t="shared" ref="CY6:DG6" si="11">IF(CY7="",NA(),CY7)</f>
        <v>91.84</v>
      </c>
      <c r="CZ6" s="21">
        <f t="shared" si="11"/>
        <v>92.04</v>
      </c>
      <c r="DA6" s="21">
        <f t="shared" si="11"/>
        <v>92.31</v>
      </c>
      <c r="DB6" s="21">
        <f t="shared" si="11"/>
        <v>92.43</v>
      </c>
      <c r="DC6" s="21">
        <f t="shared" si="11"/>
        <v>96.71</v>
      </c>
      <c r="DD6" s="21">
        <f t="shared" si="11"/>
        <v>96.8</v>
      </c>
      <c r="DE6" s="21">
        <f t="shared" si="11"/>
        <v>95.96</v>
      </c>
      <c r="DF6" s="21">
        <f t="shared" si="11"/>
        <v>95.73</v>
      </c>
      <c r="DG6" s="21">
        <f t="shared" si="11"/>
        <v>96.1</v>
      </c>
      <c r="DH6" s="20" t="str">
        <f>IF(DH7="","",IF(DH7="-","【-】","【"&amp;SUBSTITUTE(TEXT(DH7,"#,##0.00"),"-","△")&amp;"】"))</f>
        <v>【95.82】</v>
      </c>
      <c r="DI6" s="21">
        <f>IF(DI7="",NA(),DI7)</f>
        <v>14.32</v>
      </c>
      <c r="DJ6" s="21">
        <f t="shared" ref="DJ6:DR6" si="12">IF(DJ7="",NA(),DJ7)</f>
        <v>16.97</v>
      </c>
      <c r="DK6" s="21">
        <f t="shared" si="12"/>
        <v>19.63</v>
      </c>
      <c r="DL6" s="21">
        <f t="shared" si="12"/>
        <v>22.19</v>
      </c>
      <c r="DM6" s="21">
        <f t="shared" si="12"/>
        <v>24.65</v>
      </c>
      <c r="DN6" s="21">
        <f t="shared" si="12"/>
        <v>15.87</v>
      </c>
      <c r="DO6" s="21">
        <f t="shared" si="12"/>
        <v>14.72</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0.21</v>
      </c>
      <c r="DY6" s="21">
        <f t="shared" si="13"/>
        <v>0.53</v>
      </c>
      <c r="DZ6" s="21">
        <f t="shared" si="13"/>
        <v>1.01</v>
      </c>
      <c r="EA6" s="21">
        <f t="shared" si="13"/>
        <v>1.63</v>
      </c>
      <c r="EB6" s="21">
        <f t="shared" si="13"/>
        <v>1.94</v>
      </c>
      <c r="EC6" s="21">
        <f t="shared" si="13"/>
        <v>2.42</v>
      </c>
      <c r="ED6" s="20" t="str">
        <f>IF(ED7="","",IF(ED7="-","【-】","【"&amp;SUBSTITUTE(TEXT(ED7,"#,##0.00"),"-","△")&amp;"】"))</f>
        <v>【7.62】</v>
      </c>
      <c r="EE6" s="20">
        <f>IF(EE7="",NA(),EE7)</f>
        <v>0</v>
      </c>
      <c r="EF6" s="20">
        <f t="shared" ref="EF6:EN6" si="14">IF(EF7="",NA(),EF7)</f>
        <v>0</v>
      </c>
      <c r="EG6" s="20">
        <f t="shared" si="14"/>
        <v>0</v>
      </c>
      <c r="EH6" s="21">
        <f t="shared" si="14"/>
        <v>0.01</v>
      </c>
      <c r="EI6" s="20">
        <f t="shared" si="14"/>
        <v>0</v>
      </c>
      <c r="EJ6" s="21">
        <f t="shared" si="14"/>
        <v>0.02</v>
      </c>
      <c r="EK6" s="21">
        <f t="shared" si="14"/>
        <v>0.06</v>
      </c>
      <c r="EL6" s="21">
        <f t="shared" si="14"/>
        <v>0.12</v>
      </c>
      <c r="EM6" s="21">
        <f t="shared" si="14"/>
        <v>0.35</v>
      </c>
      <c r="EN6" s="21">
        <f t="shared" si="14"/>
        <v>0.1</v>
      </c>
      <c r="EO6" s="20" t="str">
        <f>IF(EO7="","",IF(EO7="-","【-】","【"&amp;SUBSTITUTE(TEXT(EO7,"#,##0.00"),"-","△")&amp;"】"))</f>
        <v>【0.23】</v>
      </c>
    </row>
    <row r="7" spans="1:148" s="22" customFormat="1" x14ac:dyDescent="0.2">
      <c r="A7" s="14"/>
      <c r="B7" s="23">
        <v>2022</v>
      </c>
      <c r="C7" s="23">
        <v>272213</v>
      </c>
      <c r="D7" s="23">
        <v>46</v>
      </c>
      <c r="E7" s="23">
        <v>17</v>
      </c>
      <c r="F7" s="23">
        <v>1</v>
      </c>
      <c r="G7" s="23">
        <v>0</v>
      </c>
      <c r="H7" s="23" t="s">
        <v>96</v>
      </c>
      <c r="I7" s="23" t="s">
        <v>97</v>
      </c>
      <c r="J7" s="23" t="s">
        <v>98</v>
      </c>
      <c r="K7" s="23" t="s">
        <v>99</v>
      </c>
      <c r="L7" s="23" t="s">
        <v>100</v>
      </c>
      <c r="M7" s="23" t="s">
        <v>101</v>
      </c>
      <c r="N7" s="24" t="s">
        <v>102</v>
      </c>
      <c r="O7" s="24">
        <v>55.54</v>
      </c>
      <c r="P7" s="24">
        <v>87.75</v>
      </c>
      <c r="Q7" s="24">
        <v>74.34</v>
      </c>
      <c r="R7" s="24">
        <v>2805</v>
      </c>
      <c r="S7" s="24">
        <v>67226</v>
      </c>
      <c r="T7" s="24">
        <v>25.33</v>
      </c>
      <c r="U7" s="24">
        <v>2654.01</v>
      </c>
      <c r="V7" s="24">
        <v>58689</v>
      </c>
      <c r="W7" s="24">
        <v>6</v>
      </c>
      <c r="X7" s="24">
        <v>9781.5</v>
      </c>
      <c r="Y7" s="24">
        <v>104.5</v>
      </c>
      <c r="Z7" s="24">
        <v>103.75</v>
      </c>
      <c r="AA7" s="24">
        <v>104.99</v>
      </c>
      <c r="AB7" s="24">
        <v>105.86</v>
      </c>
      <c r="AC7" s="24">
        <v>104.44</v>
      </c>
      <c r="AD7" s="24">
        <v>109</v>
      </c>
      <c r="AE7" s="24">
        <v>104.85</v>
      </c>
      <c r="AF7" s="24">
        <v>107.87</v>
      </c>
      <c r="AG7" s="24">
        <v>109.78</v>
      </c>
      <c r="AH7" s="24">
        <v>109.96</v>
      </c>
      <c r="AI7" s="24">
        <v>106.11</v>
      </c>
      <c r="AJ7" s="24">
        <v>0</v>
      </c>
      <c r="AK7" s="24">
        <v>0</v>
      </c>
      <c r="AL7" s="24">
        <v>0</v>
      </c>
      <c r="AM7" s="24">
        <v>0</v>
      </c>
      <c r="AN7" s="24">
        <v>0</v>
      </c>
      <c r="AO7" s="24">
        <v>0</v>
      </c>
      <c r="AP7" s="24">
        <v>0</v>
      </c>
      <c r="AQ7" s="24">
        <v>11.59</v>
      </c>
      <c r="AR7" s="24">
        <v>9.36</v>
      </c>
      <c r="AS7" s="24">
        <v>7.56</v>
      </c>
      <c r="AT7" s="24">
        <v>3.15</v>
      </c>
      <c r="AU7" s="24">
        <v>42.34</v>
      </c>
      <c r="AV7" s="24">
        <v>18.059999999999999</v>
      </c>
      <c r="AW7" s="24">
        <v>24.95</v>
      </c>
      <c r="AX7" s="24">
        <v>27.92</v>
      </c>
      <c r="AY7" s="24">
        <v>33.08</v>
      </c>
      <c r="AZ7" s="24">
        <v>70.66</v>
      </c>
      <c r="BA7" s="24">
        <v>53.32</v>
      </c>
      <c r="BB7" s="24">
        <v>37.200000000000003</v>
      </c>
      <c r="BC7" s="24">
        <v>47.13</v>
      </c>
      <c r="BD7" s="24">
        <v>50.85</v>
      </c>
      <c r="BE7" s="24">
        <v>73.44</v>
      </c>
      <c r="BF7" s="24">
        <v>1524.58</v>
      </c>
      <c r="BG7" s="24">
        <v>1472.87</v>
      </c>
      <c r="BH7" s="24">
        <v>1426.09</v>
      </c>
      <c r="BI7" s="24">
        <v>1384.85</v>
      </c>
      <c r="BJ7" s="24">
        <v>1358.76</v>
      </c>
      <c r="BK7" s="24">
        <v>670.71</v>
      </c>
      <c r="BL7" s="24">
        <v>719.63</v>
      </c>
      <c r="BM7" s="24">
        <v>843.72</v>
      </c>
      <c r="BN7" s="24">
        <v>788.62</v>
      </c>
      <c r="BO7" s="24">
        <v>772.15</v>
      </c>
      <c r="BP7" s="24">
        <v>652.82000000000005</v>
      </c>
      <c r="BQ7" s="24">
        <v>100.39</v>
      </c>
      <c r="BR7" s="24">
        <v>99.73</v>
      </c>
      <c r="BS7" s="24">
        <v>101.44</v>
      </c>
      <c r="BT7" s="24">
        <v>102.29</v>
      </c>
      <c r="BU7" s="24">
        <v>99.95</v>
      </c>
      <c r="BV7" s="24">
        <v>96.07</v>
      </c>
      <c r="BW7" s="24">
        <v>97.9</v>
      </c>
      <c r="BX7" s="24">
        <v>94.81</v>
      </c>
      <c r="BY7" s="24">
        <v>99.88</v>
      </c>
      <c r="BZ7" s="24">
        <v>98.82</v>
      </c>
      <c r="CA7" s="24">
        <v>97.61</v>
      </c>
      <c r="CB7" s="24">
        <v>169.78</v>
      </c>
      <c r="CC7" s="24">
        <v>169.9</v>
      </c>
      <c r="CD7" s="24">
        <v>164.55</v>
      </c>
      <c r="CE7" s="24">
        <v>162.91</v>
      </c>
      <c r="CF7" s="24">
        <v>166.37</v>
      </c>
      <c r="CG7" s="24">
        <v>122.01</v>
      </c>
      <c r="CH7" s="24">
        <v>112.77</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v>91.56</v>
      </c>
      <c r="CY7" s="24">
        <v>91.84</v>
      </c>
      <c r="CZ7" s="24">
        <v>92.04</v>
      </c>
      <c r="DA7" s="24">
        <v>92.31</v>
      </c>
      <c r="DB7" s="24">
        <v>92.43</v>
      </c>
      <c r="DC7" s="24">
        <v>96.71</v>
      </c>
      <c r="DD7" s="24">
        <v>96.8</v>
      </c>
      <c r="DE7" s="24">
        <v>95.96</v>
      </c>
      <c r="DF7" s="24">
        <v>95.73</v>
      </c>
      <c r="DG7" s="24">
        <v>96.1</v>
      </c>
      <c r="DH7" s="24">
        <v>95.82</v>
      </c>
      <c r="DI7" s="24">
        <v>14.32</v>
      </c>
      <c r="DJ7" s="24">
        <v>16.97</v>
      </c>
      <c r="DK7" s="24">
        <v>19.63</v>
      </c>
      <c r="DL7" s="24">
        <v>22.19</v>
      </c>
      <c r="DM7" s="24">
        <v>24.65</v>
      </c>
      <c r="DN7" s="24">
        <v>15.87</v>
      </c>
      <c r="DO7" s="24">
        <v>14.72</v>
      </c>
      <c r="DP7" s="24">
        <v>20.23</v>
      </c>
      <c r="DQ7" s="24">
        <v>22.34</v>
      </c>
      <c r="DR7" s="24">
        <v>24.65</v>
      </c>
      <c r="DS7" s="24">
        <v>39.74</v>
      </c>
      <c r="DT7" s="24">
        <v>0</v>
      </c>
      <c r="DU7" s="24">
        <v>0</v>
      </c>
      <c r="DV7" s="24">
        <v>0</v>
      </c>
      <c r="DW7" s="24">
        <v>0</v>
      </c>
      <c r="DX7" s="24">
        <v>0.21</v>
      </c>
      <c r="DY7" s="24">
        <v>0.53</v>
      </c>
      <c r="DZ7" s="24">
        <v>1.01</v>
      </c>
      <c r="EA7" s="24">
        <v>1.63</v>
      </c>
      <c r="EB7" s="24">
        <v>1.94</v>
      </c>
      <c r="EC7" s="24">
        <v>2.42</v>
      </c>
      <c r="ED7" s="24">
        <v>7.62</v>
      </c>
      <c r="EE7" s="24">
        <v>0</v>
      </c>
      <c r="EF7" s="24">
        <v>0</v>
      </c>
      <c r="EG7" s="24">
        <v>0</v>
      </c>
      <c r="EH7" s="24">
        <v>0.01</v>
      </c>
      <c r="EI7" s="24">
        <v>0</v>
      </c>
      <c r="EJ7" s="24">
        <v>0.02</v>
      </c>
      <c r="EK7" s="24">
        <v>0.06</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2024-02-16T03:44:59Z</cp:lastPrinted>
  <dcterms:modified xsi:type="dcterms:W3CDTF">2024-03-13T06:50:38Z</dcterms:modified>
</cp:coreProperties>
</file>