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user\Desktop\財政状況資料集\"/>
    </mc:Choice>
  </mc:AlternateContent>
  <xr:revisionPtr revIDLastSave="0" documentId="8_{18D97104-8F64-4143-88EB-A904A1510FB9}"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<sst xmlns="http://schemas.openxmlformats.org/spreadsheetml/2006/main" count="1137" uniqueCount="618">
  <si>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</si>
  <si>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</si>
  <si>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</si>
  <si>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</si>
  <si>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</si>
  <si>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</si>
  <si>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</si>
  <si>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</si>
  <si>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</si>
  <si>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</si>
  <si>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</si>
  <si>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</si>
  <si>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</si>
  <si>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</si>
  <si>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</si>
  <si>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</si>
  <si>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</si>
  <si>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</si>
  <si>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</si>
  <si>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</si>
  <si>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</si>
  <si>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</si>
  <si>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</si>
  <si>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</si>
  <si>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</si>
  <si>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</si>
  <si>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</si>
  <si>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</si>
  <si>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</si>
  <si>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</si>
  <si>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</si>
  <si>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</si>
  <si>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</si>
  <si>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</si>
  <si>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</si>
  <si>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</si>
  <si>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</si>
  <si>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</si>
  <si>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</si>
  <si>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</si>
  <si>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</si>
  <si>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</si>
  <si>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</si>
  <si>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</si>
  <si>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</si>
  <si>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</si>
  <si>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</si>
  <si>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</si>
  <si>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</si>
  <si>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</si>
  <si>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</si>
  <si>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</si>
  <si>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</si>
  <si>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</si>
  <si>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</si>
  <si>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</si>
  <si>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</si>
  <si>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</si>
  <si>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</si>
  <si>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</si>
  <si>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</si>
  <si>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</si>
  <si>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</si>
  <si>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</si>
  <si>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</si>
  <si>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</si>
  <si>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</si>
  <si>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</si>
  <si>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</si>
  <si>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</si>
  <si>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</si>
  <si>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</si>
  <si>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</si>
  <si>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</si>
  <si>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</si>
  <si>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</si>
  <si>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</si>
  <si>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</si>
  <si>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</si>
  <si>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</si>
  <si>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</si>
  <si>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</si>
  <si>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</si>
  <si>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</si>
  <si>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</si>
  <si>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</si>
  <si>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</si>
  <si>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</si>
  <si>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</si>
  <si>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</si>
  <si>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</si>
  <si>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</si>
  <si>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</si>
  <si>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</si>
  <si>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</si>
  <si>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</si>
  <si>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</si>
  <si>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</si>
  <si>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</si>
  <si>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</si>
  <si>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</si>
  <si>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</si>
  <si>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</si>
  <si>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</si>
  <si>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</si>
  <si>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</si>
  <si>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</si>
  <si>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</si>
  <si>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</si>
  <si>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</si>
  <si>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</si>
  <si>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</si>
  <si>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</si>
  <si>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</si>
  <si>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</si>
  <si>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</si>
  <si>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</si>
  <si>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</si>
  <si>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</si>
  <si>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</si>
  <si>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</si>
  <si>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</si>
  <si>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</si>
  <si>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</si>
  <si>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</si>
  <si>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</si>
  <si>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</si>
  <si>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</si>
  <si>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</si>
  <si>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</si>
  <si>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</si>
  <si>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</si>
  <si>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</si>
  <si>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</si>
  <si>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</si>
  <si>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</si>
  <si>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</si>
  <si>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</si>
  <si>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</si>
  <si>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</si>
  <si>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</si>
  <si>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</si>
  <si>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</si>
  <si>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</si>
  <si>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</si>
  <si>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</si>
  <si>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</si>
  <si>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</si>
  <si>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</si>
  <si>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</si>
  <si>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</si>
  <si>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</si>
  <si>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</si>
  <si>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</si>
  <si>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</si>
  <si>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</si>
  <si>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</si>
  <si>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</si>
  <si>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</si>
  <si>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</si>
  <si>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</si>
  <si>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</si>
  <si>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</si>
  <si>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</si>
  <si>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</si>
  <si>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</si>
  <si>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</si>
  <si>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</si>
  <si>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</si>
  <si>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</si>
  <si>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</si>
  <si>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</si>
  <si>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</si>
  <si>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</si>
  <si>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</si>
  <si>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</si>
  <si>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</si>
  <si>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</si>
  <si>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</si>
  <si>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</si>
  <si>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</si>
  <si>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</si>
  <si>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</si>
  <si>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</si>
  <si>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</si>
  <si>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</si>
  <si>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</si>
  <si>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</si>
  <si>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</si>
  <si>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</si>
  <si>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</si>
  <si>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</si>
  <si>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</si>
  <si>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</si>
  <si>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</si>
  <si>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</si>
  <si>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</si>
  <si>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</si>
  <si>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</si>
  <si>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</si>
  <si>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</si>
  <si>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</si>
  <si>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</si>
  <si>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</si>
  <si>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</si>
  <si>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</si>
  <si>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</si>
  <si>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</si>
  <si>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</si>
  <si>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</si>
  <si>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</si>
  <si>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</si>
  <si>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</si>
  <si>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</si>
  <si>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</si>
  <si>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</si>
  <si>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</si>
  <si>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</si>
  <si>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</si>
  <si>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</si>
  <si>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</si>
  <si>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</si>
  <si>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</si>
  <si>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大阪府柏原市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</si>
  <si>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</si>
  <si>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</si>
  <si>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</si>
  <si>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</si>
  <si>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</si>
  <si>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</si>
  <si>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</si>
  <si>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</si>
  <si>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</si>
  <si>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</si>
  <si>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</si>
  <si>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</si>
  <si>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</si>
  <si>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</si>
  <si>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</si>
  <si>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</si>
  <si>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</si>
  <si>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</si>
  <si>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</si>
  <si>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</si>
  <si>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</si>
  <si>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</si>
  <si>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</si>
  <si>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</si>
  <si>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</si>
  <si>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</si>
  <si>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</si>
  <si>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</si>
  <si>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</si>
  <si>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</si>
  <si>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</si>
  <si>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</si>
  <si>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</si>
  <si>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</si>
  <si>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</si>
  <si>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</si>
  <si>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</si>
  <si>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</si>
  <si>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</si>
  <si>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</si>
  <si>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</si>
  <si>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</si>
  <si>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</si>
  <si>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</si>
  <si>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</si>
  <si>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</si>
  <si>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</si>
  <si>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</si>
  <si>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</si>
  <si>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</si>
  <si>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</si>
  <si>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</si>
  <si>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</si>
  <si>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</si>
  <si>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</si>
  <si>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</si>
  <si>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</si>
  <si>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</si>
  <si>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</si>
  <si>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</si>
  <si>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</si>
  <si>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</si>
  <si>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</si>
  <si>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</si>
  <si>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</si>
  <si>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</si>
  <si>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</si>
  <si>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</si>
  <si>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</si>
  <si>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</si>
  <si>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</si>
  <si>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</si>
  <si>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</si>
  <si>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</si>
  <si>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</si>
  <si>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</si>
  <si>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</si>
  <si>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</si>
  <si>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</si>
  <si>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</si>
  <si>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</si>
  <si>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</si>
  <si>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</si>
  <si>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</si>
  <si>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</si>
  <si>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</si>
  <si>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</si>
  <si>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</si>
  <si>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</si>
  <si>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</si>
  <si>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</si>
  <si>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</si>
  <si>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</si>
  <si>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</si>
  <si>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</si>
  <si>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</si>
  <si>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</si>
  <si>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</si>
  <si>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</si>
  <si>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</si>
  <si>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</si>
  <si>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</si>
  <si>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</si>
  <si>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</si>
  <si>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</si>
  <si>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</si>
  <si>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</si>
  <si>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</si>
  <si>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</si>
  <si>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</si>
  <si>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</si>
  <si>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</si>
  <si>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</si>
  <si>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</si>
  <si>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</si>
  <si>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</si>
  <si>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</si>
  <si>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</si>
  <si>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</si>
  <si>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</si>
  <si>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</si>
  <si>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</si>
  <si>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</si>
  <si>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</si>
  <si>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</si>
  <si>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</si>
  <si>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</si>
  <si>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</si>
  <si>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</si>
  <si>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</si>
  <si>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</si>
  <si>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</si>
  <si>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</si>
  <si>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</si>
  <si>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</si>
  <si>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</si>
  <si>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</si>
  <si>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</si>
  <si>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</si>
  <si>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</si>
  <si>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</si>
  <si>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</si>
  <si>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</si>
  <si>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</si>
  <si>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</si>
  <si>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</si>
  <si>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</si>
  <si>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</si>
  <si>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</si>
  <si>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</si>
  <si>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</si>
  <si>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</si>
  <si>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</si>
  <si>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大阪府柏原市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</si>
  <si>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</si>
  <si>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</si>
  <si>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</si>
  <si>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</si>
  <si>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</si>
  <si>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</si>
  <si>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</si>
  <si>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</si>
  <si>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</si>
  <si>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</si>
  <si>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</si>
  <si>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</si>
  <si>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</si>
  <si>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</si>
  <si>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</si>
  <si>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</si>
  <si>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</si>
  <si>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</si>
  <si>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</si>
  <si>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</si>
  <si>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</si>
  <si>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</si>
  <si>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</si>
  <si>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</si>
  <si>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</si>
  <si>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</si>
  <si>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</si>
  <si>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</si>
  <si>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</si>
  <si>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</si>
  <si>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</si>
  <si>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</si>
  <si>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</si>
  <si>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</si>
  <si>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</si>
  <si>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</si>
  <si>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</si>
  <si>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</si>
  <si>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</si>
  <si>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</si>
  <si>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</si>
  <si>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</si>
  <si>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</si>
  <si>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</si>
  <si>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</si>
  <si>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</si>
  <si>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</si>
  <si>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</si>
  <si>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</si>
  <si>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</si>
  <si>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</si>
  <si>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</si>
  <si>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</si>
  <si>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</si>
  <si>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</si>
  <si>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</si>
  <si>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</si>
  <si>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</si>
  <si>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</si>
  <si>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</si>
  <si>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</si>
  <si>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</si>
  <si>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</si>
  <si>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</si>
  <si>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</si>
  <si>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</si>
  <si>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</si>
  <si>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</si>
  <si>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</si>
  <si>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</si>
  <si>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</si>
  <si>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</si>
  <si>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</si>
  <si>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</si>
  <si>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</si>
  <si>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</si>
  <si>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</si>
  <si>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</si>
  <si>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</si>
  <si>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</si>
  <si>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</si>
  <si>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</si>
  <si>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</si>
  <si>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</si>
  <si>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</si>
  <si>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</si>
  <si>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</si>
  <si>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</si>
  <si>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</si>
  <si>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</si>
  <si>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</si>
  <si>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</si>
  <si>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</si>
  <si>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</si>
  <si>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</si>
  <si>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</si>
  <si>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</si>
  <si>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</si>
  <si>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</si>
  <si>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</si>
  <si>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</si>
  <si>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</si>
  <si>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</si>
  <si>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</si>
  <si>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</si>
  <si>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</si>
  <si>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</si>
  <si>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市立柏原病院事業会計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</si>
  <si>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</si>
  <si>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</si>
  <si>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</si>
  <si>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</si>
  <si>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</si>
  <si>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</si>
  <si>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</si>
  <si>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</si>
  <si>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</si>
  <si>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</si>
  <si>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</si>
  <si>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</si>
  <si>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</si>
  <si>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</si>
  <si>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</si>
  <si>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</si>
  <si>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</si>
  <si>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</si>
  <si>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</si>
  <si>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</si>
  <si>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</si>
  <si>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</si>
  <si>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</si>
  <si>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</si>
  <si>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</si>
  <si>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</si>
  <si>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</si>
  <si>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</si>
  <si>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</si>
  <si>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</si>
  <si>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</si>
  <si>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</si>
  <si>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</si>
  <si>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</si>
  <si>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</si>
  <si>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</si>
  <si>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</si>
  <si>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</si>
  <si>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</si>
  <si>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</si>
  <si>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</si>
  <si>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</si>
  <si>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</si>
  <si>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</si>
  <si>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</si>
  <si>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</si>
  <si>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</si>
  <si>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</si>
  <si>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</si>
  <si>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</si>
  <si>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</si>
  <si>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</si>
  <si>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</si>
  <si>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</si>
  <si>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</si>
  <si>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</si>
  <si>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</si>
  <si>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</si>
  <si>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</si>
  <si>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</si>
  <si>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</si>
  <si>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</si>
  <si>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</si>
  <si>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</si>
  <si>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</si>
  <si>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</si>
  <si>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</si>
  <si>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</si>
  <si>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</si>
  <si>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</si>
  <si>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</si>
  <si>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</si>
  <si>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</si>
  <si>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</si>
  <si>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</si>
  <si>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</si>
  <si>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</si>
  <si>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</si>
  <si>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</si>
  <si>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</si>
  <si>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</si>
  <si>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</si>
  <si>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</si>
  <si>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</si>
  <si>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</si>
  <si>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1.60</t>
  </si>
  <si>
    <t>市立柏原病院事業会計</t>
  </si>
  <si>
    <t>▲ 4.63</t>
  </si>
  <si>
    <t>▲ 4.29</t>
  </si>
  <si>
    <t>水道事業会計</t>
  </si>
  <si>
    <t>一般会計</t>
  </si>
  <si>
    <t>下水道事業会計</t>
  </si>
  <si>
    <t>国民健康保険事業特別会計（事業勘定）</t>
  </si>
  <si>
    <t>▲ 0.18</t>
  </si>
  <si>
    <t>介護保険事業特別会計</t>
  </si>
  <si>
    <t>後期高齢者医療事業特別会計</t>
  </si>
  <si>
    <t>国民健康保険事業特別会計（施設勘定堅上診療所）</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</si>
  <si>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</si>
  <si>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</si>
  <si>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</si>
  <si>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</si>
  <si>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</si>
  <si>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</si>
  <si>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</si>
  <si>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</si>
  <si>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</si>
  <si>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柏原羽曳野藤井寺消防組合（一般会計）</t>
  </si>
  <si>
    <t>柏羽藤環境事業組合（一般会計）</t>
  </si>
  <si>
    <t>藤井寺市柏原市学校給食組合（一般会計）</t>
  </si>
  <si>
    <t>大和川右岸水防事務組合（一般会計）</t>
    <rPh sb="0" eb="3">
      <t>ヤマトガワ</t>
    </rPh>
    <rPh sb="3" eb="5">
      <t>ウガン</t>
    </rPh>
    <rPh sb="5" eb="11">
      <t>スイボウジムクミアイ</t>
    </rPh>
    <rPh sb="12" eb="16">
      <t>イッパンカイケイ</t>
    </rPh>
    <phoneticPr fontId="2"/>
  </si>
  <si>
    <t>八尾市柏原市火葬場組合（一般会計）</t>
    <rPh sb="0" eb="2">
      <t>ヤオ</t>
    </rPh>
    <rPh sb="2" eb="3">
      <t>シ</t>
    </rPh>
    <rPh sb="3" eb="5">
      <t>カシワラ</t>
    </rPh>
    <rPh sb="5" eb="6">
      <t>シ</t>
    </rPh>
    <rPh sb="6" eb="9">
      <t>カソウバ</t>
    </rPh>
    <rPh sb="9" eb="11">
      <t>クミアイ</t>
    </rPh>
    <rPh sb="12" eb="14">
      <t>イッパン</t>
    </rPh>
    <rPh sb="14" eb="16">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</si>
  <si>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</si>
  <si>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</si>
  <si>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9">
      <t>キギョウダン</t>
    </rPh>
    <rPh sb="9" eb="11">
      <t>スイドウ</t>
    </rPh>
    <rPh sb="11" eb="13">
      <t>ジギョウ</t>
    </rPh>
    <rPh sb="13" eb="15">
      <t>カイケイ</t>
    </rPh>
    <rPh sb="16" eb="20">
      <t>スイドウヨウスイ</t>
    </rPh>
    <rPh sb="20" eb="22">
      <t>キョウキュウ</t>
    </rPh>
    <rPh sb="22" eb="24">
      <t>ジギョウ</t>
    </rPh>
    <phoneticPr fontId="2"/>
  </si>
  <si>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</si>
  <si>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柏原市土地開発公社</t>
    <phoneticPr fontId="2"/>
  </si>
  <si>
    <t>柏原市ふるさと基金</t>
  </si>
  <si>
    <t>柏原市公共施設等整備基金</t>
    <rPh sb="0" eb="3">
      <t>カシワラシ</t>
    </rPh>
    <rPh sb="3" eb="5">
      <t>コウキョウ</t>
    </rPh>
    <rPh sb="5" eb="7">
      <t>シセツ</t>
    </rPh>
    <rPh sb="7" eb="8">
      <t>トウ</t>
    </rPh>
    <rPh sb="8" eb="10">
      <t>セイビ</t>
    </rPh>
    <rPh sb="10" eb="12">
      <t>キキン</t>
    </rPh>
    <phoneticPr fontId="2"/>
  </si>
  <si>
    <t>柏原市公園等整備事業基金</t>
    <phoneticPr fontId="2"/>
  </si>
  <si>
    <t>柏原市文化・スポーツ国際交流基金</t>
    <phoneticPr fontId="2"/>
  </si>
  <si>
    <t>柏原市老人福祉基金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</si>
  <si>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</si>
  <si>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</si>
  <si>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</si>
  <si>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</si>
  <si>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</si>
  <si>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　</t>
    </r>
    <r>
      <rPr>
        <sz val="11"/>
        <color theme="1"/>
        <rFont val="ＭＳ Ｐゴシック"/>
        <family val="3"/>
        <charset val="128"/>
      </rPr>
      <t>令和4年度における将来負担比率は、地方債現在高の減少による将来負担額の減に加え、基金現在高の増加に伴う充当可能財源等の増などにより、減少に転じている。</t>
    </r>
    <r>
      <rPr>
        <sz val="11"/>
        <color rgb="FFFF0000"/>
        <rFont val="ＭＳ Ｐゴシック"/>
        <family val="3"/>
        <charset val="128"/>
      </rPr>
      <t xml:space="preserve">
　</t>
    </r>
    <r>
      <rPr>
        <sz val="11"/>
        <rFont val="ＭＳ Ｐゴシック"/>
        <family val="3"/>
        <charset val="128"/>
      </rPr>
      <t>令和4年度における実質公債費比率は、臨時財政対策債発行可能額の大幅な減により、標準財政規模が減少したことに加え、小学校空調設備設置事業や庁舎建替え事業に係る地方債の元利償還金の増により、増加している。</t>
    </r>
    <r>
      <rPr>
        <sz val="11"/>
        <color rgb="FFFF0000"/>
        <rFont val="ＭＳ Ｐゴシック"/>
        <family val="3"/>
        <charset val="128"/>
      </rPr>
      <t xml:space="preserve">
　</t>
    </r>
    <r>
      <rPr>
        <sz val="11"/>
        <rFont val="ＭＳ Ｐゴシック"/>
        <family val="3"/>
        <charset val="128"/>
      </rPr>
      <t>今後、公共施設の再編整備に伴い、多額の地方債発行が見込まれ、将来負担比率も増加することが想定されるため、その他の事業に係る借入条件の精査を行い、公債費急増の抑制に努める。</t>
    </r>
    <r>
      <rPr>
        <sz val="11"/>
        <color rgb="FFFF0000"/>
        <rFont val="ＭＳ Ｐゴシック"/>
        <family val="3"/>
        <charset val="128"/>
      </rPr>
      <t xml:space="preserve">
　</t>
    </r>
    <rPh sb="78" eb="80">
      <t>レイワ</t>
    </rPh>
    <rPh sb="81" eb="83">
      <t>ネンド</t>
    </rPh>
    <rPh sb="87" eb="89">
      <t>ジッシツ</t>
    </rPh>
    <rPh sb="89" eb="92">
      <t>コウサイヒ</t>
    </rPh>
    <rPh sb="92" eb="94">
      <t>ヒリツ</t>
    </rPh>
    <rPh sb="96" eb="100">
      <t>リンジザイセイ</t>
    </rPh>
    <rPh sb="100" eb="103">
      <t>タイサクサイ</t>
    </rPh>
    <rPh sb="103" eb="105">
      <t>ハッコウ</t>
    </rPh>
    <rPh sb="105" eb="108">
      <t>カノウガク</t>
    </rPh>
    <rPh sb="109" eb="111">
      <t>オオハバ</t>
    </rPh>
    <rPh sb="112" eb="113">
      <t>ゲン</t>
    </rPh>
    <rPh sb="117" eb="119">
      <t>ヒョウジュン</t>
    </rPh>
    <rPh sb="119" eb="123">
      <t>ザイセイキボ</t>
    </rPh>
    <rPh sb="124" eb="126">
      <t>ゲンショウ</t>
    </rPh>
    <rPh sb="131" eb="132">
      <t>クワ</t>
    </rPh>
    <rPh sb="134" eb="137">
      <t>ショウガッコウ</t>
    </rPh>
    <rPh sb="137" eb="139">
      <t>クウチョウ</t>
    </rPh>
    <rPh sb="139" eb="141">
      <t>セツビ</t>
    </rPh>
    <rPh sb="141" eb="143">
      <t>セッチ</t>
    </rPh>
    <rPh sb="143" eb="145">
      <t>ジギョウ</t>
    </rPh>
    <rPh sb="171" eb="173">
      <t>ゾウカ</t>
    </rPh>
    <rPh sb="180" eb="182">
      <t>コンゴ</t>
    </rPh>
    <rPh sb="183" eb="187">
      <t>コウキョウシセツ</t>
    </rPh>
    <rPh sb="188" eb="190">
      <t>サイヘン</t>
    </rPh>
    <rPh sb="190" eb="192">
      <t>セイビ</t>
    </rPh>
    <rPh sb="193" eb="194">
      <t>トモナ</t>
    </rPh>
    <rPh sb="210" eb="216">
      <t>ショウライフタンヒリツ</t>
    </rPh>
    <rPh sb="217" eb="219">
      <t>ゾウカ</t>
    </rPh>
    <rPh sb="224" eb="226">
      <t>ソウテイ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</si>
  <si>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</si>
  <si>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</si>
  <si>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</si>
  <si>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令和4年度における将来負担比率は、地方債現在高の減少による将来負担額の減に加え、基金現在高の増加に伴う充当可能財源等の増などにより、減少に転じている。
　有形固定資産減価償却率は、庁舎建替え事業等の老朽化施設への対策を講じたことで令和3年度から類似団体内平均値を下回った。</t>
    </r>
    <r>
      <rPr>
        <sz val="11"/>
        <color rgb="FFFF0000"/>
        <rFont val="ＭＳ Ｐゴシック"/>
        <family val="3"/>
        <charset val="128"/>
      </rPr>
      <t xml:space="preserve">
　</t>
    </r>
    <r>
      <rPr>
        <sz val="11"/>
        <rFont val="ＭＳ Ｐゴシック"/>
        <family val="3"/>
        <charset val="128"/>
      </rPr>
      <t>今後、公共施設の再編整備に伴い、有形固定資産減価償却率の減少が想</t>
    </r>
    <r>
      <rPr>
        <sz val="11"/>
        <color indexed="8"/>
        <rFont val="ＭＳ Ｐゴシック"/>
        <family val="3"/>
        <charset val="128"/>
      </rPr>
      <t>定される一方で、多額の地方債発行が見込まれるため、その他の事業に係る借入条件の精査を行い、公債費急増の抑制に努める。</t>
    </r>
    <rPh sb="1" eb="3">
      <t>レイワ</t>
    </rPh>
    <rPh sb="4" eb="6">
      <t>ネンド</t>
    </rPh>
    <rPh sb="10" eb="12">
      <t>ショウライ</t>
    </rPh>
    <rPh sb="12" eb="16">
      <t>フタンヒリツ</t>
    </rPh>
    <rPh sb="18" eb="21">
      <t>チホウサイ</t>
    </rPh>
    <rPh sb="21" eb="24">
      <t>ゲンザイダカ</t>
    </rPh>
    <rPh sb="25" eb="27">
      <t>ゲンショウ</t>
    </rPh>
    <rPh sb="30" eb="32">
      <t>ショウライ</t>
    </rPh>
    <rPh sb="32" eb="35">
      <t>フタンガク</t>
    </rPh>
    <rPh sb="36" eb="37">
      <t>ゲン</t>
    </rPh>
    <rPh sb="38" eb="39">
      <t>クワ</t>
    </rPh>
    <rPh sb="41" eb="43">
      <t>キキン</t>
    </rPh>
    <rPh sb="43" eb="46">
      <t>ゲンザイダカ</t>
    </rPh>
    <rPh sb="47" eb="49">
      <t>ゾウカ</t>
    </rPh>
    <rPh sb="50" eb="51">
      <t>トモナ</t>
    </rPh>
    <rPh sb="52" eb="54">
      <t>ジュウトウ</t>
    </rPh>
    <rPh sb="54" eb="56">
      <t>カノウ</t>
    </rPh>
    <rPh sb="56" eb="58">
      <t>ザイゲン</t>
    </rPh>
    <rPh sb="58" eb="59">
      <t>トウ</t>
    </rPh>
    <rPh sb="60" eb="61">
      <t>ゾウ</t>
    </rPh>
    <rPh sb="67" eb="69">
      <t>ゲンショウ</t>
    </rPh>
    <rPh sb="70" eb="71">
      <t>テン</t>
    </rPh>
    <rPh sb="78" eb="80">
      <t>ユウケイ</t>
    </rPh>
    <rPh sb="80" eb="84">
      <t>コテイシサン</t>
    </rPh>
    <rPh sb="84" eb="86">
      <t>ゲンカ</t>
    </rPh>
    <rPh sb="86" eb="89">
      <t>ショウキャクリツ</t>
    </rPh>
    <rPh sb="139" eb="141">
      <t>コンゴ</t>
    </rPh>
    <rPh sb="142" eb="144">
      <t>コウキョウ</t>
    </rPh>
    <rPh sb="144" eb="146">
      <t>シセツ</t>
    </rPh>
    <rPh sb="147" eb="149">
      <t>サイヘン</t>
    </rPh>
    <rPh sb="149" eb="151">
      <t>セイビ</t>
    </rPh>
    <rPh sb="152" eb="153">
      <t>トモナ</t>
    </rPh>
    <rPh sb="155" eb="157">
      <t>ユウケイ</t>
    </rPh>
    <rPh sb="157" eb="159">
      <t>コテイ</t>
    </rPh>
    <rPh sb="159" eb="161">
      <t>シサン</t>
    </rPh>
    <rPh sb="161" eb="163">
      <t>ゲンカ</t>
    </rPh>
    <rPh sb="163" eb="166">
      <t>ショウキャクリツ</t>
    </rPh>
    <rPh sb="167" eb="169">
      <t>ゲンショウ</t>
    </rPh>
    <rPh sb="170" eb="172">
      <t>ソウテイ</t>
    </rPh>
    <rPh sb="175" eb="177">
      <t>イッポウ</t>
    </rPh>
    <rPh sb="179" eb="181">
      <t>タガク</t>
    </rPh>
    <rPh sb="182" eb="185">
      <t>チホウサイ</t>
    </rPh>
    <rPh sb="185" eb="187">
      <t>ハッコウ</t>
    </rPh>
    <rPh sb="188" eb="190">
      <t>ミコ</t>
    </rPh>
    <rPh sb="198" eb="199">
      <t>タ</t>
    </rPh>
    <rPh sb="200" eb="202">
      <t>ジギョウ</t>
    </rPh>
    <rPh sb="203" eb="204">
      <t>カカ</t>
    </rPh>
    <rPh sb="205" eb="207">
      <t>カリイレ</t>
    </rPh>
    <rPh sb="207" eb="209">
      <t>ジョウケン</t>
    </rPh>
    <rPh sb="210" eb="212">
      <t>セイサ</t>
    </rPh>
    <rPh sb="213" eb="214">
      <t>オコナ</t>
    </rPh>
    <rPh sb="216" eb="219">
      <t>コウサイヒ</t>
    </rPh>
    <rPh sb="219" eb="221">
      <t>キュウゾウ</t>
    </rPh>
    <rPh sb="222" eb="224">
      <t>ヨクセイ</t>
    </rPh>
    <rPh sb="225" eb="226">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</si>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</sst>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E8965F2-F391-4C08-B694-F1D428325AA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45945</c:v>
                </c:pt>
                <c:pt idx="4">
                  <c:v>44475</c:v>
                </c:pt>
              </c:numCache>
            </c:numRef>
          </c:val>
          <c:smooth val="0"/>
          <c:extLst>
            <c:ext xmlns:c16="http://schemas.microsoft.com/office/drawing/2014/chart" uri="{C3380CC4-5D6E-409C-BE32-E72D297353CC}">
              <c16:uniqueId val="{00000000-E015-43EC-8792-BC504B3E88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25607</c:v>
                </c:pt>
                <c:pt idx="1">
                  <c:v>29797</c:v>
                </c:pt>
                <c:pt idx="2">
                  <c:v>68888</c:v>
                </c:pt>
                <c:pt idx="3">
                  <c:v>41493</c:v>
                </c:pt>
                <c:pt idx="4">
                  <c:v>22994</c:v>
                </c:pt>
              </c:numCache>
            </c:numRef>
          </c:val>
          <c:smooth val="0"/>
          <c:extLst>
            <c:ext xmlns:c16="http://schemas.microsoft.com/office/drawing/2014/chart" uri="{C3380CC4-5D6E-409C-BE32-E72D297353CC}">
              <c16:uniqueId val="{00000001-E015-43EC-8792-BC504B3E88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3.96</c:v>
                </c:pt>
                <c:pt idx="1">
                  <c:v>1.28</c:v>
                </c:pt>
                <c:pt idx="2">
                  <c:v>3.19</c:v>
                </c:pt>
                <c:pt idx="3">
                  <c:v>7.24</c:v>
                </c:pt>
                <c:pt idx="4">
                  <c:v>5.07</c:v>
                </c:pt>
              </c:numCache>
            </c:numRef>
          </c:val>
          <c:extLst>
            <c:ext xmlns:c16="http://schemas.microsoft.com/office/drawing/2014/chart" uri="{C3380CC4-5D6E-409C-BE32-E72D297353CC}">
              <c16:uniqueId val="{00000000-5A6B-41CE-AFC0-3F3CC8DD3F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13.76</c:v>
                </c:pt>
                <c:pt idx="1">
                  <c:v>15.11</c:v>
                </c:pt>
                <c:pt idx="2">
                  <c:v>13.5</c:v>
                </c:pt>
                <c:pt idx="3">
                  <c:v>14.31</c:v>
                </c:pt>
                <c:pt idx="4">
                  <c:v>18.32</c:v>
                </c:pt>
              </c:numCache>
            </c:numRef>
          </c:val>
          <c:extLst>
            <c:ext xmlns:c16="http://schemas.microsoft.com/office/drawing/2014/chart" uri="{C3380CC4-5D6E-409C-BE32-E72D297353CC}">
              <c16:uniqueId val="{00000001-5A6B-41CE-AFC0-3F3CC8DD3F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1.38</c:v>
                </c:pt>
                <c:pt idx="1">
                  <c:v>-1.6</c:v>
                </c:pt>
                <c:pt idx="2">
                  <c:v>0.82</c:v>
                </c:pt>
                <c:pt idx="3">
                  <c:v>5.68</c:v>
                </c:pt>
                <c:pt idx="4">
                  <c:v>1.49</c:v>
                </c:pt>
              </c:numCache>
            </c:numRef>
          </c:val>
          <c:smooth val="0"/>
          <c:extLst>
            <c:ext xmlns:c16="http://schemas.microsoft.com/office/drawing/2014/chart" uri="{C3380CC4-5D6E-409C-BE32-E72D297353CC}">
              <c16:uniqueId val="{00000002-5A6B-41CE-AFC0-3F3CC8DD3F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A04-448F-AC14-7942FEDDF1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04-448F-AC14-7942FEDDF162}"/>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A04-448F-AC14-7942FEDDF16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c:v>
                </c:pt>
                <c:pt idx="2">
                  <c:v>#N/A</c:v>
                </c:pt>
                <c:pt idx="3">
                  <c:v>0.21</c:v>
                </c:pt>
                <c:pt idx="4">
                  <c:v>#N/A</c:v>
                </c:pt>
                <c:pt idx="5">
                  <c:v>0.22</c:v>
                </c:pt>
                <c:pt idx="6">
                  <c:v>#N/A</c:v>
                </c:pt>
                <c:pt idx="7">
                  <c:v>0.22</c:v>
                </c:pt>
                <c:pt idx="8">
                  <c:v>#N/A</c:v>
                </c:pt>
                <c:pt idx="9">
                  <c:v>0.27</c:v>
                </c:pt>
              </c:numCache>
            </c:numRef>
          </c:val>
          <c:extLst>
            <c:ext xmlns:c16="http://schemas.microsoft.com/office/drawing/2014/chart" uri="{C3380CC4-5D6E-409C-BE32-E72D297353CC}">
              <c16:uniqueId val="{00000003-CA04-448F-AC14-7942FEDDF162}"/>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1.63</c:v>
                </c:pt>
                <c:pt idx="2">
                  <c:v>#N/A</c:v>
                </c:pt>
                <c:pt idx="3">
                  <c:v>1.1000000000000001</c:v>
                </c:pt>
                <c:pt idx="4">
                  <c:v>#N/A</c:v>
                </c:pt>
                <c:pt idx="5">
                  <c:v>0.92</c:v>
                </c:pt>
                <c:pt idx="6">
                  <c:v>#N/A</c:v>
                </c:pt>
                <c:pt idx="7">
                  <c:v>0.39</c:v>
                </c:pt>
                <c:pt idx="8">
                  <c:v>#N/A</c:v>
                </c:pt>
                <c:pt idx="9">
                  <c:v>0.31</c:v>
                </c:pt>
              </c:numCache>
            </c:numRef>
          </c:val>
          <c:extLst>
            <c:ext xmlns:c16="http://schemas.microsoft.com/office/drawing/2014/chart" uri="{C3380CC4-5D6E-409C-BE32-E72D297353CC}">
              <c16:uniqueId val="{00000004-CA04-448F-AC14-7942FEDDF162}"/>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0.18</c:v>
                </c:pt>
                <c:pt idx="1">
                  <c:v>#N/A</c:v>
                </c:pt>
                <c:pt idx="2">
                  <c:v>#N/A</c:v>
                </c:pt>
                <c:pt idx="3">
                  <c:v>0.99</c:v>
                </c:pt>
                <c:pt idx="4">
                  <c:v>#N/A</c:v>
                </c:pt>
                <c:pt idx="5">
                  <c:v>0.98</c:v>
                </c:pt>
                <c:pt idx="6">
                  <c:v>#N/A</c:v>
                </c:pt>
                <c:pt idx="7">
                  <c:v>0.9</c:v>
                </c:pt>
                <c:pt idx="8">
                  <c:v>#N/A</c:v>
                </c:pt>
                <c:pt idx="9">
                  <c:v>0.49</c:v>
                </c:pt>
              </c:numCache>
            </c:numRef>
          </c:val>
          <c:extLst>
            <c:ext xmlns:c16="http://schemas.microsoft.com/office/drawing/2014/chart" uri="{C3380CC4-5D6E-409C-BE32-E72D297353CC}">
              <c16:uniqueId val="{00000005-CA04-448F-AC14-7942FEDDF16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c:v>
                </c:pt>
                <c:pt idx="2">
                  <c:v>#N/A</c:v>
                </c:pt>
                <c:pt idx="3">
                  <c:v>0.45</c:v>
                </c:pt>
                <c:pt idx="4">
                  <c:v>#N/A</c:v>
                </c:pt>
                <c:pt idx="5">
                  <c:v>0.47</c:v>
                </c:pt>
                <c:pt idx="6">
                  <c:v>#N/A</c:v>
                </c:pt>
                <c:pt idx="7">
                  <c:v>0.5</c:v>
                </c:pt>
                <c:pt idx="8">
                  <c:v>#N/A</c:v>
                </c:pt>
                <c:pt idx="9">
                  <c:v>0.53</c:v>
                </c:pt>
              </c:numCache>
            </c:numRef>
          </c:val>
          <c:extLst>
            <c:ext xmlns:c16="http://schemas.microsoft.com/office/drawing/2014/chart" uri="{C3380CC4-5D6E-409C-BE32-E72D297353CC}">
              <c16:uniqueId val="{00000006-CA04-448F-AC14-7942FEDDF16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3.96</c:v>
                </c:pt>
                <c:pt idx="2">
                  <c:v>#N/A</c:v>
                </c:pt>
                <c:pt idx="3">
                  <c:v>1.28</c:v>
                </c:pt>
                <c:pt idx="4">
                  <c:v>#N/A</c:v>
                </c:pt>
                <c:pt idx="5">
                  <c:v>3.18</c:v>
                </c:pt>
                <c:pt idx="6">
                  <c:v>#N/A</c:v>
                </c:pt>
                <c:pt idx="7">
                  <c:v>7.24</c:v>
                </c:pt>
                <c:pt idx="8">
                  <c:v>#N/A</c:v>
                </c:pt>
                <c:pt idx="9">
                  <c:v>5.0599999999999996</c:v>
                </c:pt>
              </c:numCache>
            </c:numRef>
          </c:val>
          <c:extLst>
            <c:ext xmlns:c16="http://schemas.microsoft.com/office/drawing/2014/chart" uri="{C3380CC4-5D6E-409C-BE32-E72D297353CC}">
              <c16:uniqueId val="{00000007-CA04-448F-AC14-7942FEDDF16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16.89</c:v>
                </c:pt>
                <c:pt idx="2">
                  <c:v>#N/A</c:v>
                </c:pt>
                <c:pt idx="3">
                  <c:v>17.12</c:v>
                </c:pt>
                <c:pt idx="4">
                  <c:v>#N/A</c:v>
                </c:pt>
                <c:pt idx="5">
                  <c:v>17.12</c:v>
                </c:pt>
                <c:pt idx="6">
                  <c:v>#N/A</c:v>
                </c:pt>
                <c:pt idx="7">
                  <c:v>16.45</c:v>
                </c:pt>
                <c:pt idx="8">
                  <c:v>#N/A</c:v>
                </c:pt>
                <c:pt idx="9">
                  <c:v>16.54</c:v>
                </c:pt>
              </c:numCache>
            </c:numRef>
          </c:val>
          <c:extLst>
            <c:ext xmlns:c16="http://schemas.microsoft.com/office/drawing/2014/chart" uri="{C3380CC4-5D6E-409C-BE32-E72D297353CC}">
              <c16:uniqueId val="{00000008-CA04-448F-AC14-7942FEDDF162}"/>
            </c:ext>
          </c:extLst>
        </c:ser>
        <c:ser>
          <c:idx val="9"/>
          <c:order val="9"/>
          <c:tx>
            <c:strRef>
              <c:f>データシート!$A$36</c:f>
              <c:strCache>
                <c:ptCount val="1"/>
                <c:pt idx="0">
                  <c:v>市立柏原病院事業会計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4.63</c:v>
                </c:pt>
                <c:pt idx="1">
                  <c:v>#N/A</c:v>
                </c:pt>
                <c:pt idx="2">
                  <c:v>4.29</c:v>
                </c:pt>
                <c:pt idx="3">
                  <c:v>#N/A</c:v>
                </c:pt>
                <c:pt idx="4">
                  <c:v>#N/A</c:v>
                </c:pt>
                <c:pt idx="5">
                  <c:v>1.18</c:v>
                </c:pt>
                <c:pt idx="6">
                  <c:v>#N/A</c:v>
                </c:pt>
                <c:pt idx="7">
                  <c:v>14.17</c:v>
                </c:pt>
                <c:pt idx="8">
                  <c:v>#N/A</c:v>
                </c:pt>
                <c:pt idx="9">
                  <c:v>20.77</c:v>
                </c:pt>
              </c:numCache>
            </c:numRef>
          </c:val>
          <c:extLst>
            <c:ext xmlns:c16="http://schemas.microsoft.com/office/drawing/2014/chart" uri="{C3380CC4-5D6E-409C-BE32-E72D297353CC}">
              <c16:uniqueId val="{00000009-CA04-448F-AC14-7942FEDDF1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2482</c:v>
                </c:pt>
                <c:pt idx="5">
                  <c:v>2504</c:v>
                </c:pt>
                <c:pt idx="8">
                  <c:v>2493</c:v>
                </c:pt>
                <c:pt idx="11">
                  <c:v>2503</c:v>
                </c:pt>
                <c:pt idx="14">
                  <c:v>2486</c:v>
                </c:pt>
              </c:numCache>
            </c:numRef>
          </c:val>
          <c:extLst>
            <c:ext xmlns:c16="http://schemas.microsoft.com/office/drawing/2014/chart" uri="{C3380CC4-5D6E-409C-BE32-E72D297353CC}">
              <c16:uniqueId val="{00000000-58CD-402D-BA76-C3E41F70ED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58CD-402D-BA76-C3E41F70ED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CD-402D-BA76-C3E41F70ED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178</c:v>
                </c:pt>
                <c:pt idx="3">
                  <c:v>115</c:v>
                </c:pt>
                <c:pt idx="6">
                  <c:v>99</c:v>
                </c:pt>
                <c:pt idx="9">
                  <c:v>116</c:v>
                </c:pt>
                <c:pt idx="12">
                  <c:v>125</c:v>
                </c:pt>
              </c:numCache>
            </c:numRef>
          </c:val>
          <c:extLst>
            <c:ext xmlns:c16="http://schemas.microsoft.com/office/drawing/2014/chart" uri="{C3380CC4-5D6E-409C-BE32-E72D297353CC}">
              <c16:uniqueId val="{00000003-58CD-402D-BA76-C3E41F70ED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845</c:v>
                </c:pt>
                <c:pt idx="3">
                  <c:v>922</c:v>
                </c:pt>
                <c:pt idx="6">
                  <c:v>912</c:v>
                </c:pt>
                <c:pt idx="9">
                  <c:v>940</c:v>
                </c:pt>
                <c:pt idx="12">
                  <c:v>972</c:v>
                </c:pt>
              </c:numCache>
            </c:numRef>
          </c:val>
          <c:extLst>
            <c:ext xmlns:c16="http://schemas.microsoft.com/office/drawing/2014/chart" uri="{C3380CC4-5D6E-409C-BE32-E72D297353CC}">
              <c16:uniqueId val="{00000004-58CD-402D-BA76-C3E41F70ED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CD-402D-BA76-C3E41F70ED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CD-402D-BA76-C3E41F70ED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1921</c:v>
                </c:pt>
                <c:pt idx="3">
                  <c:v>1838</c:v>
                </c:pt>
                <c:pt idx="6">
                  <c:v>1878</c:v>
                </c:pt>
                <c:pt idx="9">
                  <c:v>2046</c:v>
                </c:pt>
                <c:pt idx="12">
                  <c:v>2170</c:v>
                </c:pt>
              </c:numCache>
            </c:numRef>
          </c:val>
          <c:extLst>
            <c:ext xmlns:c16="http://schemas.microsoft.com/office/drawing/2014/chart" uri="{C3380CC4-5D6E-409C-BE32-E72D297353CC}">
              <c16:uniqueId val="{00000007-58CD-402D-BA76-C3E41F70ED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462</c:v>
                </c:pt>
                <c:pt idx="2">
                  <c:v>#N/A</c:v>
                </c:pt>
                <c:pt idx="3">
                  <c:v>#N/A</c:v>
                </c:pt>
                <c:pt idx="4">
                  <c:v>371</c:v>
                </c:pt>
                <c:pt idx="5">
                  <c:v>#N/A</c:v>
                </c:pt>
                <c:pt idx="6">
                  <c:v>#N/A</c:v>
                </c:pt>
                <c:pt idx="7">
                  <c:v>397</c:v>
                </c:pt>
                <c:pt idx="8">
                  <c:v>#N/A</c:v>
                </c:pt>
                <c:pt idx="9">
                  <c:v>#N/A</c:v>
                </c:pt>
                <c:pt idx="10">
                  <c:v>599</c:v>
                </c:pt>
                <c:pt idx="11">
                  <c:v>#N/A</c:v>
                </c:pt>
                <c:pt idx="12">
                  <c:v>#N/A</c:v>
                </c:pt>
                <c:pt idx="13">
                  <c:v>781</c:v>
                </c:pt>
                <c:pt idx="14">
                  <c:v>#N/A</c:v>
                </c:pt>
              </c:numCache>
            </c:numRef>
          </c:val>
          <c:smooth val="0"/>
          <c:extLst>
            <c:ext xmlns:c16="http://schemas.microsoft.com/office/drawing/2014/chart" uri="{C3380CC4-5D6E-409C-BE32-E72D297353CC}">
              <c16:uniqueId val="{00000008-58CD-402D-BA76-C3E41F70ED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26401</c:v>
                </c:pt>
                <c:pt idx="5">
                  <c:v>26307</c:v>
                </c:pt>
                <c:pt idx="8">
                  <c:v>26264</c:v>
                </c:pt>
                <c:pt idx="11">
                  <c:v>25705</c:v>
                </c:pt>
                <c:pt idx="14">
                  <c:v>24573</c:v>
                </c:pt>
              </c:numCache>
            </c:numRef>
          </c:val>
          <c:extLst>
            <c:ext xmlns:c16="http://schemas.microsoft.com/office/drawing/2014/chart" uri="{C3380CC4-5D6E-409C-BE32-E72D297353CC}">
              <c16:uniqueId val="{00000000-BDE4-445C-ACC2-C7157A87D9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5122</c:v>
                </c:pt>
                <c:pt idx="5">
                  <c:v>4907</c:v>
                </c:pt>
                <c:pt idx="8">
                  <c:v>4648</c:v>
                </c:pt>
                <c:pt idx="11">
                  <c:v>4476</c:v>
                </c:pt>
                <c:pt idx="14">
                  <c:v>4204</c:v>
                </c:pt>
              </c:numCache>
            </c:numRef>
          </c:val>
          <c:extLst>
            <c:ext xmlns:c16="http://schemas.microsoft.com/office/drawing/2014/chart" uri="{C3380CC4-5D6E-409C-BE32-E72D297353CC}">
              <c16:uniqueId val="{00000001-BDE4-445C-ACC2-C7157A87D9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3909</c:v>
                </c:pt>
                <c:pt idx="5">
                  <c:v>4309</c:v>
                </c:pt>
                <c:pt idx="8">
                  <c:v>4458</c:v>
                </c:pt>
                <c:pt idx="11">
                  <c:v>5496</c:v>
                </c:pt>
                <c:pt idx="14">
                  <c:v>7002</c:v>
                </c:pt>
              </c:numCache>
            </c:numRef>
          </c:val>
          <c:extLst>
            <c:ext xmlns:c16="http://schemas.microsoft.com/office/drawing/2014/chart" uri="{C3380CC4-5D6E-409C-BE32-E72D297353CC}">
              <c16:uniqueId val="{00000002-BDE4-445C-ACC2-C7157A87D9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E4-445C-ACC2-C7157A87D9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E4-445C-ACC2-C7157A87D9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22</c:v>
                </c:pt>
                <c:pt idx="3">
                  <c:v>0</c:v>
                </c:pt>
                <c:pt idx="6">
                  <c:v>0</c:v>
                </c:pt>
                <c:pt idx="9">
                  <c:v>0</c:v>
                </c:pt>
                <c:pt idx="12">
                  <c:v>0</c:v>
                </c:pt>
              </c:numCache>
            </c:numRef>
          </c:val>
          <c:extLst>
            <c:ext xmlns:c16="http://schemas.microsoft.com/office/drawing/2014/chart" uri="{C3380CC4-5D6E-409C-BE32-E72D297353CC}">
              <c16:uniqueId val="{00000005-BDE4-445C-ACC2-C7157A87D9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2723</c:v>
                </c:pt>
                <c:pt idx="3">
                  <c:v>2622</c:v>
                </c:pt>
                <c:pt idx="6">
                  <c:v>2625</c:v>
                </c:pt>
                <c:pt idx="9">
                  <c:v>2839</c:v>
                </c:pt>
                <c:pt idx="12">
                  <c:v>2666</c:v>
                </c:pt>
              </c:numCache>
            </c:numRef>
          </c:val>
          <c:extLst>
            <c:ext xmlns:c16="http://schemas.microsoft.com/office/drawing/2014/chart" uri="{C3380CC4-5D6E-409C-BE32-E72D297353CC}">
              <c16:uniqueId val="{00000006-BDE4-445C-ACC2-C7157A87D9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706</c:v>
                </c:pt>
                <c:pt idx="3">
                  <c:v>758</c:v>
                </c:pt>
                <c:pt idx="6">
                  <c:v>799</c:v>
                </c:pt>
                <c:pt idx="9">
                  <c:v>815</c:v>
                </c:pt>
                <c:pt idx="12">
                  <c:v>825</c:v>
                </c:pt>
              </c:numCache>
            </c:numRef>
          </c:val>
          <c:extLst>
            <c:ext xmlns:c16="http://schemas.microsoft.com/office/drawing/2014/chart" uri="{C3380CC4-5D6E-409C-BE32-E72D297353CC}">
              <c16:uniqueId val="{00000007-BDE4-445C-ACC2-C7157A87D9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11509</c:v>
                </c:pt>
                <c:pt idx="3">
                  <c:v>11090</c:v>
                </c:pt>
                <c:pt idx="6">
                  <c:v>10579</c:v>
                </c:pt>
                <c:pt idx="9">
                  <c:v>10306</c:v>
                </c:pt>
                <c:pt idx="12">
                  <c:v>10153</c:v>
                </c:pt>
              </c:numCache>
            </c:numRef>
          </c:val>
          <c:extLst>
            <c:ext xmlns:c16="http://schemas.microsoft.com/office/drawing/2014/chart" uri="{C3380CC4-5D6E-409C-BE32-E72D297353CC}">
              <c16:uniqueId val="{00000008-BDE4-445C-ACC2-C7157A87D9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302</c:v>
                </c:pt>
                <c:pt idx="3">
                  <c:v>378</c:v>
                </c:pt>
                <c:pt idx="6">
                  <c:v>383</c:v>
                </c:pt>
                <c:pt idx="9">
                  <c:v>328</c:v>
                </c:pt>
                <c:pt idx="12">
                  <c:v>304</c:v>
                </c:pt>
              </c:numCache>
            </c:numRef>
          </c:val>
          <c:extLst>
            <c:ext xmlns:c16="http://schemas.microsoft.com/office/drawing/2014/chart" uri="{C3380CC4-5D6E-409C-BE32-E72D297353CC}">
              <c16:uniqueId val="{00000009-BDE4-445C-ACC2-C7157A87D9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19183</c:v>
                </c:pt>
                <c:pt idx="3">
                  <c:v>19639</c:v>
                </c:pt>
                <c:pt idx="6">
                  <c:v>22359</c:v>
                </c:pt>
                <c:pt idx="9">
                  <c:v>23389</c:v>
                </c:pt>
                <c:pt idx="12">
                  <c:v>22165</c:v>
                </c:pt>
              </c:numCache>
            </c:numRef>
          </c:val>
          <c:extLst>
            <c:ext xmlns:c16="http://schemas.microsoft.com/office/drawing/2014/chart" uri="{C3380CC4-5D6E-409C-BE32-E72D297353CC}">
              <c16:uniqueId val="{0000000A-BDE4-445C-ACC2-C7157A87D9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1376</c:v>
                </c:pt>
                <c:pt idx="8">
                  <c:v>#N/A</c:v>
                </c:pt>
                <c:pt idx="9">
                  <c:v>#N/A</c:v>
                </c:pt>
                <c:pt idx="10">
                  <c:v>1999</c:v>
                </c:pt>
                <c:pt idx="11">
                  <c:v>#N/A</c:v>
                </c:pt>
                <c:pt idx="12">
                  <c:v>#N/A</c:v>
                </c:pt>
                <c:pt idx="13">
                  <c:v>334</c:v>
                </c:pt>
                <c:pt idx="14">
                  <c:v>#N/A</c:v>
                </c:pt>
              </c:numCache>
            </c:numRef>
          </c:val>
          <c:smooth val="0"/>
          <c:extLst>
            <c:ext xmlns:c16="http://schemas.microsoft.com/office/drawing/2014/chart" uri="{C3380CC4-5D6E-409C-BE32-E72D297353CC}">
              <c16:uniqueId val="{0000000B-BDE4-445C-ACC2-C7157A87D9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2073</c:v>
                </c:pt>
                <c:pt idx="1">
                  <c:v>2311</c:v>
                </c:pt>
                <c:pt idx="2">
                  <c:v>2901</c:v>
                </c:pt>
              </c:numCache>
            </c:numRef>
          </c:val>
          <c:extLst>
            <c:ext xmlns:c16="http://schemas.microsoft.com/office/drawing/2014/chart" uri="{C3380CC4-5D6E-409C-BE32-E72D297353CC}">
              <c16:uniqueId val="{00000000-678B-4A2C-A174-8FB42D9709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524</c:v>
                </c:pt>
                <c:pt idx="2">
                  <c:v>524</c:v>
                </c:pt>
              </c:numCache>
            </c:numRef>
          </c:val>
          <c:extLst>
            <c:ext xmlns:c16="http://schemas.microsoft.com/office/drawing/2014/chart" uri="{C3380CC4-5D6E-409C-BE32-E72D297353CC}">
              <c16:uniqueId val="{00000001-678B-4A2C-A174-8FB42D9709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1361</c:v>
                </c:pt>
                <c:pt idx="1">
                  <c:v>1374</c:v>
                </c:pt>
                <c:pt idx="2">
                  <c:v>2240</c:v>
                </c:pt>
              </c:numCache>
            </c:numRef>
          </c:val>
          <c:extLst>
            <c:ext xmlns:c16="http://schemas.microsoft.com/office/drawing/2014/chart" uri="{C3380CC4-5D6E-409C-BE32-E72D297353CC}">
              <c16:uniqueId val="{00000002-678B-4A2C-A174-8FB42D9709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{4726E4D3-EA84-4863-A297-046F70E97151}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26A-4E38-88BC-CCE3EA5D68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{5BAF7411-728D-4BF0-A6A4-691FBB278EE5}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6A-4E38-88BC-CCE3EA5D68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{2969EE62-09B4-430B-94D7-33337EB82958}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6A-4E38-88BC-CCE3EA5D68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{F28E050F-7D20-4D16-B28D-CAE4D74F61C0}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6A-4E38-88BC-CCE3EA5D68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{26DD6687-B15F-489F-ADBF-9057C12E391A}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6A-4E38-88BC-CCE3EA5D689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{217F380A-71B3-4246-94CD-05213C07E1B3}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26A-4E38-88BC-CCE3EA5D689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{B66B356E-3B47-492F-AD55-0AAA848EA772}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26A-4E38-88BC-CCE3EA5D689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{AB230DDB-C3BF-4635-A6FB-00D87B2576F0}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26A-4E38-88BC-CCE3EA5D689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{26FAADA1-7AAD-4FAA-848A-E16298F3FCF2}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26A-4E38-88BC-CCE3EA5D68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66.8</c:v>
                </c:pt>
                <c:pt idx="16">
                  <c:v>66.2</c:v>
                </c:pt>
                <c:pt idx="24">
                  <c:v>60.9</c:v>
                </c:pt>
                <c:pt idx="32">
                  <c:v>61.7</c:v>
                </c:pt>
              </c:numCache>
            </c:numRef>
          </c:xVal>
          <c:yVal>
            <c:numRef>
              <c:f>公会計指標分析・財政指標組合せ分析表!$BP$51:$DC$51</c:f>
              <c:numCache>
                <c:formatCode>#,##0.0;"▲ "#,##0.0</c:formatCode>
                <c:ptCount val="40"/>
                <c:pt idx="16">
                  <c:v>10.3</c:v>
                </c:pt>
                <c:pt idx="24">
                  <c:v>14.2</c:v>
                </c:pt>
                <c:pt idx="32">
                  <c:v>2.4</c:v>
                </c:pt>
              </c:numCache>
            </c:numRef>
          </c:yVal>
          <c:smooth val="0"/>
          <c:extLst>
            <c:ext xmlns:c16="http://schemas.microsoft.com/office/drawing/2014/chart" uri="{C3380CC4-5D6E-409C-BE32-E72D297353CC}">
              <c16:uniqueId val="{00000009-926A-4E38-88BC-CCE3EA5D68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{1CEEE6F9-9AF1-4C4C-95E8-1FAA05718536}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26A-4E38-88BC-CCE3EA5D68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{0FF96EF9-6479-4807-8B8E-BF80EE8E6AC3}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6A-4E38-88BC-CCE3EA5D68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{9FBB4E83-7981-4F23-9A48-EA8052557E05}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6A-4E38-88BC-CCE3EA5D68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{1ED8F456-36C5-4F47-A558-35EC0D0D6723}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6A-4E38-88BC-CCE3EA5D68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{E633119E-C26C-4008-B00F-421669CAFE02}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6A-4E38-88BC-CCE3EA5D689C}"/>
                </c:ext>
              </c:extLst>
            </c:dLbl>
            <c:dLbl>
              <c:idx val="8"/>
              <c:layout>
                <c:manualLayout>
                  <c:x val="-2.3258230110814286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{56FE41ED-4224-4B67-B23A-60039F9BEFEE}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26A-4E38-88BC-CCE3EA5D689C}"/>
                </c:ext>
              </c:extLst>
            </c:dLbl>
            <c:dLbl>
              <c:idx val="16"/>
              <c:layout>
                <c:manualLayout>
                  <c:x val="-4.0773271189654035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{3D1C260B-CD76-4C64-8030-7231AB3F1A97}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26A-4E38-88BC-CCE3EA5D689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{84AED217-C897-4F2F-8DE6-3BD4C1EE3689}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26A-4E38-88BC-CCE3EA5D689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{F878B53D-A7CF-4000-BB17-70782D1C7944}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26A-4E38-88BC-CCE3EA5D68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63.7</c:v>
                </c:pt>
                <c:pt idx="32">
                  <c:v>64.099999999999994</c:v>
                </c:pt>
              </c:numCache>
            </c:numRef>
          </c:xVal>
          <c:yVal>
            <c:numRef>
              <c:f>公会計指標分析・財政指標組合せ分析表!$BP$55:$DC$55</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926A-4E38-88BC-CCE3EA5D689C}"/>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{F24DC97A-1D27-45BB-B58D-C183D2D03BC0}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9AE-4308-8738-99A7B63D70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{CDA514F4-E2DA-4FCA-9A3A-6495BC6C1353}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AE-4308-8738-99A7B63D70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{6154A84F-45A8-43D3-96A6-4FC1358CE16E}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AE-4308-8738-99A7B63D70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{AB46137E-17EB-4DFB-8017-85DE271C4487}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AE-4308-8738-99A7B63D70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{CAB04A84-1664-4BBC-BE4B-073195E3ECEE}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AE-4308-8738-99A7B63D70C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{D7CD3B53-66CB-423E-842D-ADA666F62FBC}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9AE-4308-8738-99A7B63D70C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{2DD9338B-245B-426E-92C4-95EA17D7E95B}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9AE-4308-8738-99A7B63D70C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{5F82FE69-1ECA-49C6-96BE-3B1A72480B71}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9AE-4308-8738-99A7B63D70C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{5465D28E-7353-46EA-8A68-02E4B3EC741F}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9AE-4308-8738-99A7B63D70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3.8</c:v>
                </c:pt>
                <c:pt idx="16">
                  <c:v>3.1</c:v>
                </c:pt>
                <c:pt idx="24">
                  <c:v>3.3</c:v>
                </c:pt>
                <c:pt idx="32">
                  <c:v>4.3</c:v>
                </c:pt>
              </c:numCache>
            </c:numRef>
          </c:xVal>
          <c:yVal>
            <c:numRef>
              <c:f>公会計指標分析・財政指標組合せ分析表!$BP$73:$DC$73</c:f>
              <c:numCache>
                <c:formatCode>#,##0.0;"▲ "#,##0.0</c:formatCode>
                <c:ptCount val="40"/>
                <c:pt idx="16">
                  <c:v>10.3</c:v>
                </c:pt>
                <c:pt idx="24">
                  <c:v>14.2</c:v>
                </c:pt>
                <c:pt idx="32">
                  <c:v>2.4</c:v>
                </c:pt>
              </c:numCache>
            </c:numRef>
          </c:yVal>
          <c:smooth val="0"/>
          <c:extLst>
            <c:ext xmlns:c16="http://schemas.microsoft.com/office/drawing/2014/chart" uri="{C3380CC4-5D6E-409C-BE32-E72D297353CC}">
              <c16:uniqueId val="{00000009-F9AE-4308-8738-99A7B63D70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{5687F2F8-A4A1-4174-BE99-408EA43CBF6B}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9AE-4308-8738-99A7B63D70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{D39D9AE2-34EA-4E50-A4D1-01D7DDE5A61B}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AE-4308-8738-99A7B63D70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{132BB535-B09E-40D5-8070-9BD41822D88D}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AE-4308-8738-99A7B63D70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{9B51A40B-19EF-469D-90EF-65E2BDB2BF27}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AE-4308-8738-99A7B63D70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{BEA1874E-386E-45D2-8543-828F4C53AE54}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AE-4308-8738-99A7B63D70C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{601E9F3F-55CE-44E6-BB79-ECD47FF7EB58}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9AE-4308-8738-99A7B63D70C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{9826305E-A1D7-4200-A567-590BCDFDA07F}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9AE-4308-8738-99A7B63D70C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{4C4C8F08-14E8-40BD-BD85-7634FD05560B}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9AE-4308-8738-99A7B63D70C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{22861252-BB26-4FEF-AE75-29CE321C781F}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9AE-4308-8738-99A7B63D70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5.7</c:v>
                </c:pt>
                <c:pt idx="32">
                  <c:v>5.8</c:v>
                </c:pt>
              </c:numCache>
            </c:numRef>
          </c:xVal>
          <c:yVal>
            <c:numRef>
              <c:f>公会計指標分析・財政指標組合せ分析表!$BP$77:$DC$77</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F9AE-4308-8738-99A7B63D70C1}"/>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実質公債費比率については</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年度の数値（３ヶ年平均）で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となり、前年度比で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これは、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臨時財政対策債発行可能額</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などにより分母となる標準財政規模が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ことに加え</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、分子についても一般会計において新たに市債の償還を開始したことにより元利償還金</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の増となったことで、単年度比率が悪化したことによるものである。今後も、新規事業に伴う起債発行の抑制などにより、公債費負担の増加を抑制するよう努める。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一般会計の地方債現在高の減による将来負担額の減に加え、基金現在高の増に伴う充当可能財源等の増などにより、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	</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においても公共施設の整備等で起債を発行する予定ではあるが、後年度の負担を少しでも軽減できるよう、引き続き見積合わせの方法を用いるなどして低利での借入を実行することに加え、新規事業の実施について精査をし、財政の健全化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大阪府柏原市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この間決算状況が堅調であったことに加え、土地売払による特定収入があったことから、財政調整基金、減債基金、柏原市ふるさと基金及び柏原市公共施設等整備基金において、２年間で総額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％）の積立てを行った。</a:t>
          </a:r>
          <a:endParaRPr kumimoji="1" lang="en-US" altLang="ja-JP" sz="1300" strike="dblStrike"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各基金について、今後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計画的に積み立てていく。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柏原市ふるさと基金：寄附を通じて、様々な人々が参加できる、夢のある地域社会の実現を目指す。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柏原市公共施設等整備基金：公用若しくは公共の用に供する施設の整備並びに土地取得を推進する。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柏原市老人福祉基金：老人福祉の向上を図る。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柏原市文化・スポーツ国際交流基金：国際化時代にふさわしい文化及びスポーツの振興に寄与し、国際理解を深める。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柏原市公園等整備事業基金：公園、広場及び緑地の整備事業を推進する。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柏原市ふるさと基金：条例に基づく運用利子及び指定寄附金の積立によ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り、前年度比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柏原市公共施設等整備基金：土地売払収入及び条例に基づく運用利子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2529.2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％）の増となった。</a:t>
          </a:r>
          <a:endParaRPr kumimoji="1" lang="en-US" altLang="ja-JP" sz="1300" strike="dblStrike"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柏原市ふるさと基金：寄附者の意向に沿った事業に活用していく。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strike="dblStrike" baseline="0">
            <a:solidFill>
              <a:srgbClr val="0070C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財政調整基金については、令和３年度決算で生じた剰余金のうちの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病院事業会計繰出金等の財源として多額の取崩しが見込まれるため減少していく。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着実な積立ては行えており、今後は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地方債の償還計画を踏まえ、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適切な時期に取崩しを行う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05B43A9-3957-4A99-853E-7C72A1748D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4CAF800-B923-4661-9A81-9ED2691BDD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8FDC2F1-78C3-4C24-B5BE-563FE3D55641}"/>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C128DF8-7826-474D-9167-B9184B9D54A8}"/>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B0E28511-3356-4175-A617-A2998ECEA0F5}"/>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CDA21C8A-EFE5-4AEA-8D4A-E02E2C8A5FE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7DBD0A96-0995-44F9-8085-682829BE784E}"/>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FF7A5FBC-B3A9-4EB5-8F39-EE3FFC6BBA2D}"/>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37B59CFE-338E-430F-A1AB-26FB34FB9301}"/>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35FE5C69-8C29-47FD-BC43-31DD5D15AA3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33E01BE3-263F-4B12-85A5-0D9338C5D9E3}"/>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C7C8AD93-FA5C-49F1-B6F9-EA1277821604}"/>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6376A7AA-28E2-40A0-AF82-7F2C800824E4}"/>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74657E3-8A41-47FA-8BCF-17CC61674213}"/>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E723E1EB-E4AE-44B7-B9F7-B623964B6F4A}"/>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AD488E77-5C34-40CC-B30C-B03B43600D6A}"/>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67,226
65,562
25.33
29,885,676
29,006,677
802,360
15,837,433
22,165,006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FE1C1524-0765-4F23-8BF8-4F915E34C97A}"/>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495D4262-A87C-40B7-AE50-813431A2EF91}"/>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F83D44D1-E1D1-46AD-B837-B239CF240D93}"/>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B7171018-766A-4B3B-9B3A-DA8D7D509CA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761A2C25-6235-49F3-85EA-DF0480D7C1C2}"/>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DC876357-D15F-4C7D-827E-5C6EB1EC8977}"/>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2A1CD4F6-83FF-4D74-A4AE-76F7250CC777}"/>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2AF17BE0-47D8-473E-8E53-45E504B7F299}"/>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B03B4F16-4D08-45AA-92FB-B2A10F629413}"/>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7D0F061E-DB48-4D17-807A-5890D1253A66}"/>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7D472CC3-D054-4D5F-9BED-16E7C0E0EAB4}"/>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4D069723-9A6D-4A83-97C1-518098B39C4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8D419622-5486-4F19-A93B-CBD686BF24ED}"/>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63A09F79-9171-4693-BF39-19484A8F5D2B}"/>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32C8C7B3-530C-43F9-8E28-B2AC9E495FA8}"/>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E85D4D50-47FB-474D-AF9E-58BFEE3CF4E3}"/>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F2EBE4D8-B2F8-466D-AFB5-B2DCBFA8916B}"/>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E75C1BE1-EA3F-4539-979D-1EDD4FEED222}"/>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32311262-486C-4C6E-AE0B-EA472AEE3897}"/>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C4B517DE-35A8-476F-BCD5-68542F9C5676}"/>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B01077F8-6103-4978-8EDA-7C0A53D6DCD3}"/>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A033BE92-3A66-4B63-8323-D6184EB2DB24}"/>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2C3F2236-54D2-47D4-9BE9-F5C2F33C660A}"/>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C1277899-E7EB-4AEA-9E6C-DAFB697A3936}"/>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D47BF344-324F-4EBD-B694-141131D941E7}"/>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824B4306-7D56-4683-9115-F0E2014052F6}"/>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16CA2364-502B-4257-BCE3-EE532943591F}"/>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60D46E51-D17F-4CCD-B407-29B92F257329}"/>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E66C686B-9789-458D-B1BB-F9EC02F8904F}"/>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C93129BC-7DAF-4FA7-BB15-40F9E190E361}"/>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68B80332-B89C-447B-BBB1-CAF70F022056}"/>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395ABA2-E8D4-446F-B795-140492E1B3BA}"/>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DAFCAA15-190B-4F9B-8B93-33CF49ABBBE5}"/>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7FD4A66-29A7-47D0-8073-96E343A7DC7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5D3FCE31-701A-475A-A132-08C268C4183E}"/>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有形固定資産減価償却率は、これまで類似団体内平均値と比較して高く推移していたが、庁舎建替え事業等の老朽化施設への対策を講じたことで令和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年度から類似団体内平均値を下回った。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公共施設等総合管理計画において、公共施設の延床面積の</a:t>
          </a:r>
          <a:r>
            <a:rPr kumimoji="1" lang="en-US" altLang="ja-JP" sz="1100">
              <a:latin typeface="ＭＳ Ｐゴシック" panose="020B0600070205080204" pitchFamily="50" charset="-128"/>
              <a:ea typeface="ＭＳ Ｐゴシック" panose="020B0600070205080204" pitchFamily="50" charset="-128"/>
            </a:rPr>
            <a:t>21.3</a:t>
          </a:r>
          <a:r>
            <a:rPr kumimoji="1" lang="ja-JP" altLang="en-US" sz="1100">
              <a:latin typeface="ＭＳ Ｐゴシック" panose="020B0600070205080204" pitchFamily="50" charset="-128"/>
              <a:ea typeface="ＭＳ Ｐゴシック" panose="020B0600070205080204" pitchFamily="50" charset="-128"/>
            </a:rPr>
            <a:t>％を縮減する目標を定めており、公共施設の維持管理及び再編整備を適切に進める。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今後、公共施設の再編整備に伴い、有形固定資産減価償却率は減少していくものと想定される。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1489C9E3-F3F2-46D1-9207-98CE65823346}"/>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75AAE5CB-7003-4BEB-A027-81F58926215B}"/>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4A30D1BF-8FB6-43E2-B0AA-B519FE7CE477}"/>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5FB2D935-0514-4AA8-BDA2-5C4DF2B7858A}"/>
            </a:ext>
          </a:extLst>
        </xdr:cNvPr>
        <xdr:cNvCxnSpPr/>
      </xdr:nvCxnSpPr>
      <xdr:spPr>
        <a:xfrm>
          <a:off x="1127125" y="59372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77E38911-E599-4889-BE81-B0ABB72F84FE}"/>
            </a:ext>
          </a:extLst>
        </xdr:cNvPr>
        <xdr:cNvSpPr txBox="1"/>
      </xdr:nvSpPr>
      <xdr:spPr>
        <a:xfrm>
          <a:off x="772811" y="58472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BD4A3BA3-09D6-4802-AC84-0E5D984814F2}"/>
            </a:ext>
          </a:extLst>
        </xdr:cNvPr>
        <xdr:cNvCxnSpPr/>
      </xdr:nvCxnSpPr>
      <xdr:spPr>
        <a:xfrm>
          <a:off x="1127125" y="56749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447A6CF4-6E64-4DAE-B54D-DBB9CF72DC0D}"/>
            </a:ext>
          </a:extLst>
        </xdr:cNvPr>
        <xdr:cNvSpPr txBox="1"/>
      </xdr:nvSpPr>
      <xdr:spPr>
        <a:xfrm>
          <a:off x="772811" y="55811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C8FD7623-5FB4-4F78-8301-C9F2B7D3875E}"/>
            </a:ext>
          </a:extLst>
        </xdr:cNvPr>
        <xdr:cNvCxnSpPr/>
      </xdr:nvCxnSpPr>
      <xdr:spPr>
        <a:xfrm>
          <a:off x="1127125" y="54089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B7A59354-81F3-4551-89F0-81E8E9679191}"/>
            </a:ext>
          </a:extLst>
        </xdr:cNvPr>
        <xdr:cNvSpPr txBox="1"/>
      </xdr:nvSpPr>
      <xdr:spPr>
        <a:xfrm>
          <a:off x="772811" y="53189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D3F3ABC8-CDF7-465A-B960-1D3A5E965B3A}"/>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18504137-8347-48F7-BE84-FABAC5FAA61A}"/>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479FB37B-0B2C-427F-A03C-34901C30A271}"/>
            </a:ext>
          </a:extLst>
        </xdr:cNvPr>
        <xdr:cNvCxnSpPr/>
      </xdr:nvCxnSpPr>
      <xdr:spPr>
        <a:xfrm>
          <a:off x="1127125" y="488061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50C67962-55CA-4517-8213-65AF889E8B25}"/>
            </a:ext>
          </a:extLst>
        </xdr:cNvPr>
        <xdr:cNvSpPr txBox="1"/>
      </xdr:nvSpPr>
      <xdr:spPr>
        <a:xfrm>
          <a:off x="772811" y="47906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86FFF2C9-9068-4169-9943-79CD94A71ACD}"/>
            </a:ext>
          </a:extLst>
        </xdr:cNvPr>
        <xdr:cNvCxnSpPr/>
      </xdr:nvCxnSpPr>
      <xdr:spPr>
        <a:xfrm>
          <a:off x="1127125" y="46183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66EA2127-1657-4820-BC85-F6059BBDD207}"/>
            </a:ext>
          </a:extLst>
        </xdr:cNvPr>
        <xdr:cNvSpPr txBox="1"/>
      </xdr:nvSpPr>
      <xdr:spPr>
        <a:xfrm>
          <a:off x="772811" y="4528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0F94D02A-E7C3-4607-A379-5E27ED9057B7}"/>
            </a:ext>
          </a:extLst>
        </xdr:cNvPr>
        <xdr:cNvCxnSpPr/>
      </xdr:nvCxnSpPr>
      <xdr:spPr>
        <a:xfrm>
          <a:off x="1127125" y="435610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319CC8A4-2DB0-4296-9060-EC0201FC3C14}"/>
            </a:ext>
          </a:extLst>
        </xdr:cNvPr>
        <xdr:cNvSpPr txBox="1"/>
      </xdr:nvSpPr>
      <xdr:spPr>
        <a:xfrm>
          <a:off x="772811" y="4262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9C7F9A2C-E084-401C-BC0E-89C4C7009983}"/>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512D9EE-27B9-4169-8B0B-97693C2741B9}"/>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95343BA-0FBF-4E3B-A2E8-958C79E03D22}"/>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3" name="直線コネクタ 72">
          <a:extLst>
            <a:ext uri="{FF2B5EF4-FFF2-40B4-BE49-F238E27FC236}">
              <a16:creationId xmlns:a16="http://schemas.microsoft.com/office/drawing/2014/main" id="{B6B96BA4-3AAC-4F87-9D2A-206F8964065F}"/>
            </a:ext>
          </a:extLst>
        </xdr:cNvPr>
        <xdr:cNvCxnSpPr/>
      </xdr:nvCxnSpPr>
      <xdr:spPr>
        <a:xfrm flipV="1">
          <a:off x="4206240" y="4498023"/>
          <a:ext cx="1270" cy="126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4" name="有形固定資産減価償却率最小値テキスト">
          <a:extLst>
            <a:ext uri="{FF2B5EF4-FFF2-40B4-BE49-F238E27FC236}">
              <a16:creationId xmlns:a16="http://schemas.microsoft.com/office/drawing/2014/main" id="{1C869A27-2604-4CFA-8B3C-F60F72CC6347}"/>
            </a:ext>
          </a:extLst>
        </xdr:cNvPr>
        <xdr:cNvSpPr txBox="1"/>
      </xdr:nvSpPr>
      <xdr:spPr>
        <a:xfrm>
          <a:off x="4258945" y="576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5" name="直線コネクタ 74">
          <a:extLst>
            <a:ext uri="{FF2B5EF4-FFF2-40B4-BE49-F238E27FC236}">
              <a16:creationId xmlns:a16="http://schemas.microsoft.com/office/drawing/2014/main" id="{1A128A42-2727-462B-AD63-214DCC09F71E}"/>
            </a:ext>
          </a:extLst>
        </xdr:cNvPr>
        <xdr:cNvCxnSpPr/>
      </xdr:nvCxnSpPr>
      <xdr:spPr>
        <a:xfrm>
          <a:off x="4119245" y="57656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6" name="有形固定資産減価償却率最大値テキスト">
          <a:extLst>
            <a:ext uri="{FF2B5EF4-FFF2-40B4-BE49-F238E27FC236}">
              <a16:creationId xmlns:a16="http://schemas.microsoft.com/office/drawing/2014/main" id="{302EE57D-5A2E-48FA-B665-1888CD2A25B5}"/>
            </a:ext>
          </a:extLst>
        </xdr:cNvPr>
        <xdr:cNvSpPr txBox="1"/>
      </xdr:nvSpPr>
      <xdr:spPr>
        <a:xfrm>
          <a:off x="4258945" y="4277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7" name="直線コネクタ 76">
          <a:extLst>
            <a:ext uri="{FF2B5EF4-FFF2-40B4-BE49-F238E27FC236}">
              <a16:creationId xmlns:a16="http://schemas.microsoft.com/office/drawing/2014/main" id="{29BAF3BB-670B-46D3-8D63-9DB271DE0A8A}"/>
            </a:ext>
          </a:extLst>
        </xdr:cNvPr>
        <xdr:cNvCxnSpPr/>
      </xdr:nvCxnSpPr>
      <xdr:spPr>
        <a:xfrm>
          <a:off x="4119245" y="449802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78" name="有形固定資産減価償却率平均値テキスト">
          <a:extLst>
            <a:ext uri="{FF2B5EF4-FFF2-40B4-BE49-F238E27FC236}">
              <a16:creationId xmlns:a16="http://schemas.microsoft.com/office/drawing/2014/main" id="{A0FBD1D5-9AD4-4856-B401-F5155CB52C13}"/>
            </a:ext>
          </a:extLst>
        </xdr:cNvPr>
        <xdr:cNvSpPr txBox="1"/>
      </xdr:nvSpPr>
      <xdr:spPr>
        <a:xfrm>
          <a:off x="4258945" y="5184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9" name="フローチャート: 判断 78">
          <a:extLst>
            <a:ext uri="{FF2B5EF4-FFF2-40B4-BE49-F238E27FC236}">
              <a16:creationId xmlns:a16="http://schemas.microsoft.com/office/drawing/2014/main" id="{CFEE4C45-2AB4-471B-A28A-DEE3FDBFBF4E}"/>
            </a:ext>
          </a:extLst>
        </xdr:cNvPr>
        <xdr:cNvSpPr/>
      </xdr:nvSpPr>
      <xdr:spPr>
        <a:xfrm>
          <a:off x="4157345" y="520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0" name="フローチャート: 判断 79">
          <a:extLst>
            <a:ext uri="{FF2B5EF4-FFF2-40B4-BE49-F238E27FC236}">
              <a16:creationId xmlns:a16="http://schemas.microsoft.com/office/drawing/2014/main" id="{F34C72F9-9FE7-4FDC-831C-3FA05504B6D2}"/>
            </a:ext>
          </a:extLst>
        </xdr:cNvPr>
        <xdr:cNvSpPr/>
      </xdr:nvSpPr>
      <xdr:spPr>
        <a:xfrm>
          <a:off x="3537585" y="5195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93663</xdr:rowOff>
    </xdr:from>
    <xdr:to>
      <xdr:col>15</xdr:col>
      <xdr:colOff>187325</xdr:colOff>
      <xdr:row>31</xdr:row>
      <xdr:rowOff>23813</xdr:rowOff>
    </xdr:to>
    <xdr:sp macro="" textlink="">
      <xdr:nvSpPr>
        <xdr:cNvPr id="81" name="フローチャート: 判断 80">
          <a:extLst>
            <a:ext uri="{FF2B5EF4-FFF2-40B4-BE49-F238E27FC236}">
              <a16:creationId xmlns:a16="http://schemas.microsoft.com/office/drawing/2014/main" id="{B4270499-56F1-4823-84EC-EC2DD56B811F}"/>
            </a:ext>
          </a:extLst>
        </xdr:cNvPr>
        <xdr:cNvSpPr/>
      </xdr:nvSpPr>
      <xdr:spPr>
        <a:xfrm>
          <a:off x="2867025" y="5122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90964</xdr:rowOff>
    </xdr:from>
    <xdr:to>
      <xdr:col>11</xdr:col>
      <xdr:colOff>187325</xdr:colOff>
      <xdr:row>31</xdr:row>
      <xdr:rowOff>21114</xdr:rowOff>
    </xdr:to>
    <xdr:sp macro="" textlink="">
      <xdr:nvSpPr>
        <xdr:cNvPr id="82" name="フローチャート: 判断 81">
          <a:extLst>
            <a:ext uri="{FF2B5EF4-FFF2-40B4-BE49-F238E27FC236}">
              <a16:creationId xmlns:a16="http://schemas.microsoft.com/office/drawing/2014/main" id="{B2E8AFD0-4B09-4014-AA7E-4C07073E5F76}"/>
            </a:ext>
          </a:extLst>
        </xdr:cNvPr>
        <xdr:cNvSpPr/>
      </xdr:nvSpPr>
      <xdr:spPr>
        <a:xfrm>
          <a:off x="2196465" y="5120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58579</xdr:rowOff>
    </xdr:from>
    <xdr:to>
      <xdr:col>7</xdr:col>
      <xdr:colOff>187325</xdr:colOff>
      <xdr:row>30</xdr:row>
      <xdr:rowOff>160179</xdr:rowOff>
    </xdr:to>
    <xdr:sp macro="" textlink="">
      <xdr:nvSpPr>
        <xdr:cNvPr id="83" name="フローチャート: 判断 82">
          <a:extLst>
            <a:ext uri="{FF2B5EF4-FFF2-40B4-BE49-F238E27FC236}">
              <a16:creationId xmlns:a16="http://schemas.microsoft.com/office/drawing/2014/main" id="{D9B8B555-ABB5-454D-875D-348C53DF4221}"/>
            </a:ext>
          </a:extLst>
        </xdr:cNvPr>
        <xdr:cNvSpPr/>
      </xdr:nvSpPr>
      <xdr:spPr>
        <a:xfrm>
          <a:off x="1525905" y="5087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11E4CE5-34C3-4E42-BBCA-5BA12FD4B842}"/>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B60B711-88DD-4330-AADC-00AF5B026339}"/>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52E4CD2-7375-461F-A095-7C1E6FCEDFCD}"/>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2036D5D-3E1F-4FF7-AED2-281E8CF3E858}"/>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BFFC869-9CED-48D1-9304-EB3D422BAE7C}"/>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112554</xdr:rowOff>
    </xdr:from>
    <xdr:to>
      <xdr:col>23</xdr:col>
      <xdr:colOff>136525</xdr:colOff>
      <xdr:row>31</xdr:row>
      <xdr:rowOff>42704</xdr:rowOff>
    </xdr:to>
    <xdr:sp macro="" textlink="">
      <xdr:nvSpPr>
        <xdr:cNvPr id="89" name="楕円 88">
          <a:extLst>
            <a:ext uri="{FF2B5EF4-FFF2-40B4-BE49-F238E27FC236}">
              <a16:creationId xmlns:a16="http://schemas.microsoft.com/office/drawing/2014/main" id="{E7DBD3EB-95FC-4D56-BBF3-B915A60471D8}"/>
            </a:ext>
          </a:extLst>
        </xdr:cNvPr>
        <xdr:cNvSpPr/>
      </xdr:nvSpPr>
      <xdr:spPr>
        <a:xfrm>
          <a:off x="4157345" y="5141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135431</xdr:rowOff>
    </xdr:from>
    <xdr:ext cx="405111" cy="259045"/>
    <xdr:sp macro="" textlink="">
      <xdr:nvSpPr>
        <xdr:cNvPr id="90" name="有形固定資産減価償却率該当値テキスト">
          <a:extLst>
            <a:ext uri="{FF2B5EF4-FFF2-40B4-BE49-F238E27FC236}">
              <a16:creationId xmlns:a16="http://schemas.microsoft.com/office/drawing/2014/main" id="{945BCB09-4148-4AEF-9D0B-0A3C42800CE4}"/>
            </a:ext>
          </a:extLst>
        </xdr:cNvPr>
        <xdr:cNvSpPr txBox="1"/>
      </xdr:nvSpPr>
      <xdr:spPr>
        <a:xfrm>
          <a:off x="4258945" y="499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90964</xdr:rowOff>
    </xdr:from>
    <xdr:to>
      <xdr:col>19</xdr:col>
      <xdr:colOff>187325</xdr:colOff>
      <xdr:row>31</xdr:row>
      <xdr:rowOff>21114</xdr:rowOff>
    </xdr:to>
    <xdr:sp macro="" textlink="">
      <xdr:nvSpPr>
        <xdr:cNvPr id="91" name="楕円 90">
          <a:extLst>
            <a:ext uri="{FF2B5EF4-FFF2-40B4-BE49-F238E27FC236}">
              <a16:creationId xmlns:a16="http://schemas.microsoft.com/office/drawing/2014/main" id="{FBECA849-F3D0-48E5-A690-7AA230B01567}"/>
            </a:ext>
          </a:extLst>
        </xdr:cNvPr>
        <xdr:cNvSpPr/>
      </xdr:nvSpPr>
      <xdr:spPr>
        <a:xfrm>
          <a:off x="3537585" y="51201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141764</xdr:rowOff>
    </xdr:from>
    <xdr:to>
      <xdr:col>23</xdr:col>
      <xdr:colOff>85725</xdr:colOff>
      <xdr:row>30</xdr:row>
      <xdr:rowOff>163354</xdr:rowOff>
    </xdr:to>
    <xdr:cxnSp macro="">
      <xdr:nvCxnSpPr>
        <xdr:cNvPr id="92" name="直線コネクタ 91">
          <a:extLst>
            <a:ext uri="{FF2B5EF4-FFF2-40B4-BE49-F238E27FC236}">
              <a16:creationId xmlns:a16="http://schemas.microsoft.com/office/drawing/2014/main" id="{C81F7DA8-520D-4AF7-9C19-173DB3086644}"/>
            </a:ext>
          </a:extLst>
        </xdr:cNvPr>
        <xdr:cNvCxnSpPr/>
      </xdr:nvCxnSpPr>
      <xdr:spPr>
        <a:xfrm>
          <a:off x="3588385" y="5170964"/>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62547</xdr:rowOff>
    </xdr:from>
    <xdr:to>
      <xdr:col>15</xdr:col>
      <xdr:colOff>187325</xdr:colOff>
      <xdr:row>31</xdr:row>
      <xdr:rowOff>164147</xdr:rowOff>
    </xdr:to>
    <xdr:sp macro="" textlink="">
      <xdr:nvSpPr>
        <xdr:cNvPr id="93" name="楕円 92">
          <a:extLst>
            <a:ext uri="{FF2B5EF4-FFF2-40B4-BE49-F238E27FC236}">
              <a16:creationId xmlns:a16="http://schemas.microsoft.com/office/drawing/2014/main" id="{2A62DEDD-AE64-49FB-A225-1A8F9609E58A}"/>
            </a:ext>
          </a:extLst>
        </xdr:cNvPr>
        <xdr:cNvSpPr/>
      </xdr:nvSpPr>
      <xdr:spPr>
        <a:xfrm>
          <a:off x="2867025" y="52593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141764</xdr:rowOff>
    </xdr:from>
    <xdr:to>
      <xdr:col>19</xdr:col>
      <xdr:colOff>136525</xdr:colOff>
      <xdr:row>31</xdr:row>
      <xdr:rowOff>113347</xdr:rowOff>
    </xdr:to>
    <xdr:cxnSp macro="">
      <xdr:nvCxnSpPr>
        <xdr:cNvPr id="94" name="直線コネクタ 93">
          <a:extLst>
            <a:ext uri="{FF2B5EF4-FFF2-40B4-BE49-F238E27FC236}">
              <a16:creationId xmlns:a16="http://schemas.microsoft.com/office/drawing/2014/main" id="{E7921176-8F42-4B89-871F-0346BA8139B9}"/>
            </a:ext>
          </a:extLst>
        </xdr:cNvPr>
        <xdr:cNvCxnSpPr/>
      </xdr:nvCxnSpPr>
      <xdr:spPr>
        <a:xfrm flipV="1">
          <a:off x="2917825" y="5170964"/>
          <a:ext cx="670560" cy="13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78740</xdr:rowOff>
    </xdr:from>
    <xdr:to>
      <xdr:col>11</xdr:col>
      <xdr:colOff>187325</xdr:colOff>
      <xdr:row>32</xdr:row>
      <xdr:rowOff>8890</xdr:rowOff>
    </xdr:to>
    <xdr:sp macro="" textlink="">
      <xdr:nvSpPr>
        <xdr:cNvPr id="95" name="楕円 94">
          <a:extLst>
            <a:ext uri="{FF2B5EF4-FFF2-40B4-BE49-F238E27FC236}">
              <a16:creationId xmlns:a16="http://schemas.microsoft.com/office/drawing/2014/main" id="{2233527F-C1E1-4F59-ACEE-BA81D0A81852}"/>
            </a:ext>
          </a:extLst>
        </xdr:cNvPr>
        <xdr:cNvSpPr/>
      </xdr:nvSpPr>
      <xdr:spPr>
        <a:xfrm>
          <a:off x="2196465" y="5275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113347</xdr:rowOff>
    </xdr:from>
    <xdr:to>
      <xdr:col>15</xdr:col>
      <xdr:colOff>136525</xdr:colOff>
      <xdr:row>31</xdr:row>
      <xdr:rowOff>129540</xdr:rowOff>
    </xdr:to>
    <xdr:cxnSp macro="">
      <xdr:nvCxnSpPr>
        <xdr:cNvPr id="96" name="直線コネクタ 95">
          <a:extLst>
            <a:ext uri="{FF2B5EF4-FFF2-40B4-BE49-F238E27FC236}">
              <a16:creationId xmlns:a16="http://schemas.microsoft.com/office/drawing/2014/main" id="{1AC72E5B-447E-49B8-89B3-EC95036994D6}"/>
            </a:ext>
          </a:extLst>
        </xdr:cNvPr>
        <xdr:cNvCxnSpPr/>
      </xdr:nvCxnSpPr>
      <xdr:spPr>
        <a:xfrm flipV="1">
          <a:off x="2247265" y="5310187"/>
          <a:ext cx="67056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67945</xdr:rowOff>
    </xdr:from>
    <xdr:to>
      <xdr:col>7</xdr:col>
      <xdr:colOff>187325</xdr:colOff>
      <xdr:row>31</xdr:row>
      <xdr:rowOff>169545</xdr:rowOff>
    </xdr:to>
    <xdr:sp macro="" textlink="">
      <xdr:nvSpPr>
        <xdr:cNvPr id="97" name="楕円 96">
          <a:extLst>
            <a:ext uri="{FF2B5EF4-FFF2-40B4-BE49-F238E27FC236}">
              <a16:creationId xmlns:a16="http://schemas.microsoft.com/office/drawing/2014/main" id="{ACC8640A-F018-4E5C-88E7-96268D3AF2EB}"/>
            </a:ext>
          </a:extLst>
        </xdr:cNvPr>
        <xdr:cNvSpPr/>
      </xdr:nvSpPr>
      <xdr:spPr>
        <a:xfrm>
          <a:off x="1525905" y="52647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118745</xdr:rowOff>
    </xdr:from>
    <xdr:to>
      <xdr:col>11</xdr:col>
      <xdr:colOff>136525</xdr:colOff>
      <xdr:row>31</xdr:row>
      <xdr:rowOff>129540</xdr:rowOff>
    </xdr:to>
    <xdr:cxnSp macro="">
      <xdr:nvCxnSpPr>
        <xdr:cNvPr id="98" name="直線コネクタ 97">
          <a:extLst>
            <a:ext uri="{FF2B5EF4-FFF2-40B4-BE49-F238E27FC236}">
              <a16:creationId xmlns:a16="http://schemas.microsoft.com/office/drawing/2014/main" id="{6233E4E9-534B-467E-9929-35B2230514AD}"/>
            </a:ext>
          </a:extLst>
        </xdr:cNvPr>
        <xdr:cNvCxnSpPr/>
      </xdr:nvCxnSpPr>
      <xdr:spPr>
        <a:xfrm>
          <a:off x="1576705" y="5315585"/>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99" name="n_1aveValue有形固定資産減価償却率">
          <a:extLst>
            <a:ext uri="{FF2B5EF4-FFF2-40B4-BE49-F238E27FC236}">
              <a16:creationId xmlns:a16="http://schemas.microsoft.com/office/drawing/2014/main" id="{4ED4944B-9ED7-4FEF-B0C6-FEC279E683E7}"/>
            </a:ext>
          </a:extLst>
        </xdr:cNvPr>
        <xdr:cNvSpPr txBox="1"/>
      </xdr:nvSpPr>
      <xdr:spPr>
        <a:xfrm>
          <a:off x="3395989" y="528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40340</xdr:rowOff>
    </xdr:from>
    <xdr:ext cx="405111" cy="259045"/>
    <xdr:sp macro="" textlink="">
      <xdr:nvSpPr>
        <xdr:cNvPr id="100" name="n_2aveValue有形固定資産減価償却率">
          <a:extLst>
            <a:ext uri="{FF2B5EF4-FFF2-40B4-BE49-F238E27FC236}">
              <a16:creationId xmlns:a16="http://schemas.microsoft.com/office/drawing/2014/main" id="{603C39D1-9878-4F6C-9B5C-52F1937AD1F6}"/>
            </a:ext>
          </a:extLst>
        </xdr:cNvPr>
        <xdr:cNvSpPr txBox="1"/>
      </xdr:nvSpPr>
      <xdr:spPr>
        <a:xfrm>
          <a:off x="2738129" y="4901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37641</xdr:rowOff>
    </xdr:from>
    <xdr:ext cx="405111" cy="259045"/>
    <xdr:sp macro="" textlink="">
      <xdr:nvSpPr>
        <xdr:cNvPr id="101" name="n_3aveValue有形固定資産減価償却率">
          <a:extLst>
            <a:ext uri="{FF2B5EF4-FFF2-40B4-BE49-F238E27FC236}">
              <a16:creationId xmlns:a16="http://schemas.microsoft.com/office/drawing/2014/main" id="{2960B209-AFDA-4FC7-A879-6C4294F4ABE3}"/>
            </a:ext>
          </a:extLst>
        </xdr:cNvPr>
        <xdr:cNvSpPr txBox="1"/>
      </xdr:nvSpPr>
      <xdr:spPr>
        <a:xfrm>
          <a:off x="2067569" y="4899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5256</xdr:rowOff>
    </xdr:from>
    <xdr:ext cx="405111" cy="259045"/>
    <xdr:sp macro="" textlink="">
      <xdr:nvSpPr>
        <xdr:cNvPr id="102" name="n_4aveValue有形固定資産減価償却率">
          <a:extLst>
            <a:ext uri="{FF2B5EF4-FFF2-40B4-BE49-F238E27FC236}">
              <a16:creationId xmlns:a16="http://schemas.microsoft.com/office/drawing/2014/main" id="{B72222A9-40DF-4A21-8BDF-80271D2C4E9C}"/>
            </a:ext>
          </a:extLst>
        </xdr:cNvPr>
        <xdr:cNvSpPr txBox="1"/>
      </xdr:nvSpPr>
      <xdr:spPr>
        <a:xfrm>
          <a:off x="1397009" y="48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37641</xdr:rowOff>
    </xdr:from>
    <xdr:ext cx="405111" cy="259045"/>
    <xdr:sp macro="" textlink="">
      <xdr:nvSpPr>
        <xdr:cNvPr id="103" name="n_1mainValue有形固定資産減価償却率">
          <a:extLst>
            <a:ext uri="{FF2B5EF4-FFF2-40B4-BE49-F238E27FC236}">
              <a16:creationId xmlns:a16="http://schemas.microsoft.com/office/drawing/2014/main" id="{E1093F50-B75F-4004-895F-97E760DB948E}"/>
            </a:ext>
          </a:extLst>
        </xdr:cNvPr>
        <xdr:cNvSpPr txBox="1"/>
      </xdr:nvSpPr>
      <xdr:spPr>
        <a:xfrm>
          <a:off x="3395989" y="4899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155274</xdr:rowOff>
    </xdr:from>
    <xdr:ext cx="405111" cy="259045"/>
    <xdr:sp macro="" textlink="">
      <xdr:nvSpPr>
        <xdr:cNvPr id="104" name="n_2mainValue有形固定資産減価償却率">
          <a:extLst>
            <a:ext uri="{FF2B5EF4-FFF2-40B4-BE49-F238E27FC236}">
              <a16:creationId xmlns:a16="http://schemas.microsoft.com/office/drawing/2014/main" id="{6B0C7AFA-D7C6-4221-BED1-4A8AF3132CD2}"/>
            </a:ext>
          </a:extLst>
        </xdr:cNvPr>
        <xdr:cNvSpPr txBox="1"/>
      </xdr:nvSpPr>
      <xdr:spPr>
        <a:xfrm>
          <a:off x="2738129" y="535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17</xdr:rowOff>
    </xdr:from>
    <xdr:ext cx="405111" cy="259045"/>
    <xdr:sp macro="" textlink="">
      <xdr:nvSpPr>
        <xdr:cNvPr id="105" name="n_3mainValue有形固定資産減価償却率">
          <a:extLst>
            <a:ext uri="{FF2B5EF4-FFF2-40B4-BE49-F238E27FC236}">
              <a16:creationId xmlns:a16="http://schemas.microsoft.com/office/drawing/2014/main" id="{2DAEC0D4-67D6-413C-82A1-6CDECDE516BB}"/>
            </a:ext>
          </a:extLst>
        </xdr:cNvPr>
        <xdr:cNvSpPr txBox="1"/>
      </xdr:nvSpPr>
      <xdr:spPr>
        <a:xfrm>
          <a:off x="2067569"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160672</xdr:rowOff>
    </xdr:from>
    <xdr:ext cx="405111" cy="259045"/>
    <xdr:sp macro="" textlink="">
      <xdr:nvSpPr>
        <xdr:cNvPr id="106" name="n_4mainValue有形固定資産減価償却率">
          <a:extLst>
            <a:ext uri="{FF2B5EF4-FFF2-40B4-BE49-F238E27FC236}">
              <a16:creationId xmlns:a16="http://schemas.microsoft.com/office/drawing/2014/main" id="{42093D04-E506-42B4-AE14-56BDC51A961D}"/>
            </a:ext>
          </a:extLst>
        </xdr:cNvPr>
        <xdr:cNvSpPr txBox="1"/>
      </xdr:nvSpPr>
      <xdr:spPr>
        <a:xfrm>
          <a:off x="1397009" y="535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42F1F68-14BC-4953-9494-820999BD9D99}"/>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30BB333-A249-45E6-9C07-4B8E44D49764}"/>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1937695-0205-44FB-806C-609E2FFEE9FC}"/>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3BC2970-FA48-4F01-9BDE-C48C5470703D}"/>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200D324-370B-4211-A82C-34D817CDE5CB}"/>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A1D9861-D348-45AF-8CE5-0D350D898A68}"/>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7950561-0CF7-4883-994E-B380608418A5}"/>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718238DE-75D9-4992-A1C7-175E56386BBA}"/>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A6ED02DA-0FB3-4BC4-BCC9-9C3DD3ACA054}"/>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9AB31E5-F9C1-4534-B54A-DFB5103DEC4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CF05F30-FA01-40CF-9ED5-BC9F27F3F07A}"/>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8152942-F788-46B0-AF5F-AA532CE4461B}"/>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2D16797-65C9-4180-AE82-0D313203CAE2}"/>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年度にかけて実施した庁舎建替え事業により地方債残高が大幅な増となったことから将来負担額が増加し、類似団体内平均値と比較して高く推移している。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今後、公共施設の再編整備に伴い、多額の地方債発行が見込まれるため、その他の事業に係る借入条件の精査を行い、公債費急増の抑制に努める。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8FC1D66-EB96-44FB-A654-AA5453DA8EFB}"/>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80BCE57-6905-416F-92C4-7A4A520B9E23}"/>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F74ABE0-7BEA-4576-9195-547E1FB9C1EF}"/>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504EE20A-1A3E-4CA2-BC42-5B756B4DBE28}"/>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39321523-5AE8-4C6E-BFB1-31DFDCABFEE8}"/>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D328961-B802-4634-BCD2-893686CF07D2}"/>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4753EEEB-C5B7-4A66-88CC-5363D35551B6}"/>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1453F388-48F2-45EA-A84E-829607C43DC8}"/>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FC0D75DD-C8C7-48E7-B318-B0F9C9E1B8F9}"/>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B5B9D160-6D0B-45B5-A67E-DAC2E6CB77DA}"/>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6D8B55CD-724B-4DAA-BF79-3D12CD795372}"/>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11EB677E-81C0-4BEE-A6AA-843145E134B4}"/>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6C525A2C-0079-4F73-A7DD-1E882921A465}"/>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95761490-8120-484F-A080-82358C860470}"/>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6ACBDAD-6629-4CF2-9627-63D9251E6D07}"/>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F5F8B79-DE98-44B3-BCBA-C87280C4D8D5}"/>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2041C33-07CA-41DF-A4B6-59A5DD243B98}"/>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7" name="直線コネクタ 136">
          <a:extLst>
            <a:ext uri="{FF2B5EF4-FFF2-40B4-BE49-F238E27FC236}">
              <a16:creationId xmlns:a16="http://schemas.microsoft.com/office/drawing/2014/main" id="{922B5812-3F5B-4F90-87DD-B2CEEABDC22E}"/>
            </a:ext>
          </a:extLst>
        </xdr:cNvPr>
        <xdr:cNvCxnSpPr/>
      </xdr:nvCxnSpPr>
      <xdr:spPr>
        <a:xfrm flipV="1">
          <a:off x="13027660" y="4390843"/>
          <a:ext cx="1269" cy="14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8" name="債務償還比率最小値テキスト">
          <a:extLst>
            <a:ext uri="{FF2B5EF4-FFF2-40B4-BE49-F238E27FC236}">
              <a16:creationId xmlns:a16="http://schemas.microsoft.com/office/drawing/2014/main" id="{701274DC-828B-49FE-ABA7-6A481EB93F5B}"/>
            </a:ext>
          </a:extLst>
        </xdr:cNvPr>
        <xdr:cNvSpPr txBox="1"/>
      </xdr:nvSpPr>
      <xdr:spPr>
        <a:xfrm>
          <a:off x="13080365" y="586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9" name="直線コネクタ 138">
          <a:extLst>
            <a:ext uri="{FF2B5EF4-FFF2-40B4-BE49-F238E27FC236}">
              <a16:creationId xmlns:a16="http://schemas.microsoft.com/office/drawing/2014/main" id="{3FF34A00-3F65-4F02-B636-C0C3F4D03294}"/>
            </a:ext>
          </a:extLst>
        </xdr:cNvPr>
        <xdr:cNvCxnSpPr/>
      </xdr:nvCxnSpPr>
      <xdr:spPr>
        <a:xfrm>
          <a:off x="12963525" y="5861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D9EAD024-A7AB-4E61-BFDF-36CADE7C3BA9}"/>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DB27511E-1B66-4F8D-BF6C-39CF2CC780BF}"/>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42" name="債務償還比率平均値テキスト">
          <a:extLst>
            <a:ext uri="{FF2B5EF4-FFF2-40B4-BE49-F238E27FC236}">
              <a16:creationId xmlns:a16="http://schemas.microsoft.com/office/drawing/2014/main" id="{B6A0ED89-6D9B-4F88-A93A-D4CD7D6B1830}"/>
            </a:ext>
          </a:extLst>
        </xdr:cNvPr>
        <xdr:cNvSpPr txBox="1"/>
      </xdr:nvSpPr>
      <xdr:spPr>
        <a:xfrm>
          <a:off x="13080365" y="4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3" name="フローチャート: 判断 142">
          <a:extLst>
            <a:ext uri="{FF2B5EF4-FFF2-40B4-BE49-F238E27FC236}">
              <a16:creationId xmlns:a16="http://schemas.microsoft.com/office/drawing/2014/main" id="{52642029-DE63-43A5-BA33-DA111238E882}"/>
            </a:ext>
          </a:extLst>
        </xdr:cNvPr>
        <xdr:cNvSpPr/>
      </xdr:nvSpPr>
      <xdr:spPr>
        <a:xfrm>
          <a:off x="13001625" y="5094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4" name="フローチャート: 判断 143">
          <a:extLst>
            <a:ext uri="{FF2B5EF4-FFF2-40B4-BE49-F238E27FC236}">
              <a16:creationId xmlns:a16="http://schemas.microsoft.com/office/drawing/2014/main" id="{81CC99EE-DAA0-41AF-91AB-9FA42730AB96}"/>
            </a:ext>
          </a:extLst>
        </xdr:cNvPr>
        <xdr:cNvSpPr/>
      </xdr:nvSpPr>
      <xdr:spPr>
        <a:xfrm>
          <a:off x="12359005" y="502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100330</xdr:rowOff>
    </xdr:from>
    <xdr:to>
      <xdr:col>68</xdr:col>
      <xdr:colOff>123825</xdr:colOff>
      <xdr:row>32</xdr:row>
      <xdr:rowOff>30480</xdr:rowOff>
    </xdr:to>
    <xdr:sp macro="" textlink="">
      <xdr:nvSpPr>
        <xdr:cNvPr id="145" name="フローチャート: 判断 144">
          <a:extLst>
            <a:ext uri="{FF2B5EF4-FFF2-40B4-BE49-F238E27FC236}">
              <a16:creationId xmlns:a16="http://schemas.microsoft.com/office/drawing/2014/main" id="{3D8E941C-3104-4796-A314-F1A9D0776EBA}"/>
            </a:ext>
          </a:extLst>
        </xdr:cNvPr>
        <xdr:cNvSpPr/>
      </xdr:nvSpPr>
      <xdr:spPr>
        <a:xfrm>
          <a:off x="11688445" y="529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106036</xdr:rowOff>
    </xdr:from>
    <xdr:to>
      <xdr:col>64</xdr:col>
      <xdr:colOff>123825</xdr:colOff>
      <xdr:row>32</xdr:row>
      <xdr:rowOff>36186</xdr:rowOff>
    </xdr:to>
    <xdr:sp macro="" textlink="">
      <xdr:nvSpPr>
        <xdr:cNvPr id="146" name="フローチャート: 判断 145">
          <a:extLst>
            <a:ext uri="{FF2B5EF4-FFF2-40B4-BE49-F238E27FC236}">
              <a16:creationId xmlns:a16="http://schemas.microsoft.com/office/drawing/2014/main" id="{6CD8EEBC-0D9A-45E4-B107-9B8AEDDD5332}"/>
            </a:ext>
          </a:extLst>
        </xdr:cNvPr>
        <xdr:cNvSpPr/>
      </xdr:nvSpPr>
      <xdr:spPr>
        <a:xfrm>
          <a:off x="11017885" y="5302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81670</xdr:rowOff>
    </xdr:from>
    <xdr:to>
      <xdr:col>60</xdr:col>
      <xdr:colOff>123825</xdr:colOff>
      <xdr:row>32</xdr:row>
      <xdr:rowOff>11820</xdr:rowOff>
    </xdr:to>
    <xdr:sp macro="" textlink="">
      <xdr:nvSpPr>
        <xdr:cNvPr id="147" name="フローチャート: 判断 146">
          <a:extLst>
            <a:ext uri="{FF2B5EF4-FFF2-40B4-BE49-F238E27FC236}">
              <a16:creationId xmlns:a16="http://schemas.microsoft.com/office/drawing/2014/main" id="{EBAEA92A-F792-432F-9E1A-2B7BB3CC96F7}"/>
            </a:ext>
          </a:extLst>
        </xdr:cNvPr>
        <xdr:cNvSpPr/>
      </xdr:nvSpPr>
      <xdr:spPr>
        <a:xfrm>
          <a:off x="10347325" y="5278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3EC5D16-2384-40C9-A1C9-C46D88A5D9CC}"/>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4B376E0-8645-43C5-B6E0-B1B31005627B}"/>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D2C2E61-E37E-4BF9-90E4-0350871777EF}"/>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047204D-20C2-4A89-BF7A-4954536F0981}"/>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E25FD9F-F2D4-4A80-A060-2A1FF85E7B52}"/>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126547</xdr:rowOff>
    </xdr:from>
    <xdr:to>
      <xdr:col>76</xdr:col>
      <xdr:colOff>73025</xdr:colOff>
      <xdr:row>32</xdr:row>
      <xdr:rowOff>56697</xdr:rowOff>
    </xdr:to>
    <xdr:sp macro="" textlink="">
      <xdr:nvSpPr>
        <xdr:cNvPr id="153" name="楕円 152">
          <a:extLst>
            <a:ext uri="{FF2B5EF4-FFF2-40B4-BE49-F238E27FC236}">
              <a16:creationId xmlns:a16="http://schemas.microsoft.com/office/drawing/2014/main" id="{743708FE-9D0F-4438-B432-2946C680741D}"/>
            </a:ext>
          </a:extLst>
        </xdr:cNvPr>
        <xdr:cNvSpPr/>
      </xdr:nvSpPr>
      <xdr:spPr>
        <a:xfrm>
          <a:off x="13001625" y="5323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104974</xdr:rowOff>
    </xdr:from>
    <xdr:ext cx="469744" cy="259045"/>
    <xdr:sp macro="" textlink="">
      <xdr:nvSpPr>
        <xdr:cNvPr id="154" name="債務償還比率該当値テキスト">
          <a:extLst>
            <a:ext uri="{FF2B5EF4-FFF2-40B4-BE49-F238E27FC236}">
              <a16:creationId xmlns:a16="http://schemas.microsoft.com/office/drawing/2014/main" id="{1A35C5B8-28B9-4B3A-B9B1-2DAB7A1D54FE}"/>
            </a:ext>
          </a:extLst>
        </xdr:cNvPr>
        <xdr:cNvSpPr txBox="1"/>
      </xdr:nvSpPr>
      <xdr:spPr>
        <a:xfrm>
          <a:off x="13080365" y="530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79048</xdr:rowOff>
    </xdr:from>
    <xdr:to>
      <xdr:col>72</xdr:col>
      <xdr:colOff>123825</xdr:colOff>
      <xdr:row>32</xdr:row>
      <xdr:rowOff>9198</xdr:rowOff>
    </xdr:to>
    <xdr:sp macro="" textlink="">
      <xdr:nvSpPr>
        <xdr:cNvPr id="155" name="楕円 154">
          <a:extLst>
            <a:ext uri="{FF2B5EF4-FFF2-40B4-BE49-F238E27FC236}">
              <a16:creationId xmlns:a16="http://schemas.microsoft.com/office/drawing/2014/main" id="{CE99B7C0-7AFB-4B1E-AAAD-CD79F4E0C5AE}"/>
            </a:ext>
          </a:extLst>
        </xdr:cNvPr>
        <xdr:cNvSpPr/>
      </xdr:nvSpPr>
      <xdr:spPr>
        <a:xfrm>
          <a:off x="12359005" y="5275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129848</xdr:rowOff>
    </xdr:from>
    <xdr:to>
      <xdr:col>76</xdr:col>
      <xdr:colOff>22225</xdr:colOff>
      <xdr:row>32</xdr:row>
      <xdr:rowOff>5897</xdr:rowOff>
    </xdr:to>
    <xdr:cxnSp macro="">
      <xdr:nvCxnSpPr>
        <xdr:cNvPr id="156" name="直線コネクタ 155">
          <a:extLst>
            <a:ext uri="{FF2B5EF4-FFF2-40B4-BE49-F238E27FC236}">
              <a16:creationId xmlns:a16="http://schemas.microsoft.com/office/drawing/2014/main" id="{4CC057CC-A322-4126-B9BD-79B3782BD0AD}"/>
            </a:ext>
          </a:extLst>
        </xdr:cNvPr>
        <xdr:cNvCxnSpPr/>
      </xdr:nvCxnSpPr>
      <xdr:spPr>
        <a:xfrm>
          <a:off x="12409805" y="5326688"/>
          <a:ext cx="619760" cy="4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110390</xdr:rowOff>
    </xdr:from>
    <xdr:to>
      <xdr:col>68</xdr:col>
      <xdr:colOff>123825</xdr:colOff>
      <xdr:row>33</xdr:row>
      <xdr:rowOff>40540</xdr:rowOff>
    </xdr:to>
    <xdr:sp macro="" textlink="">
      <xdr:nvSpPr>
        <xdr:cNvPr id="157" name="楕円 156">
          <a:extLst>
            <a:ext uri="{FF2B5EF4-FFF2-40B4-BE49-F238E27FC236}">
              <a16:creationId xmlns:a16="http://schemas.microsoft.com/office/drawing/2014/main" id="{FDB5F221-669F-458C-A1EE-B964DA86DAFB}"/>
            </a:ext>
          </a:extLst>
        </xdr:cNvPr>
        <xdr:cNvSpPr/>
      </xdr:nvSpPr>
      <xdr:spPr>
        <a:xfrm>
          <a:off x="11688445" y="5474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129848</xdr:rowOff>
    </xdr:from>
    <xdr:to>
      <xdr:col>72</xdr:col>
      <xdr:colOff>73025</xdr:colOff>
      <xdr:row>32</xdr:row>
      <xdr:rowOff>161190</xdr:rowOff>
    </xdr:to>
    <xdr:cxnSp macro="">
      <xdr:nvCxnSpPr>
        <xdr:cNvPr id="158" name="直線コネクタ 157">
          <a:extLst>
            <a:ext uri="{FF2B5EF4-FFF2-40B4-BE49-F238E27FC236}">
              <a16:creationId xmlns:a16="http://schemas.microsoft.com/office/drawing/2014/main" id="{4390E9F4-971B-44E2-868A-BC9876DDA9F8}"/>
            </a:ext>
          </a:extLst>
        </xdr:cNvPr>
        <xdr:cNvCxnSpPr/>
      </xdr:nvCxnSpPr>
      <xdr:spPr>
        <a:xfrm flipV="1">
          <a:off x="11739245" y="5326688"/>
          <a:ext cx="670560" cy="19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85870</xdr:rowOff>
    </xdr:from>
    <xdr:to>
      <xdr:col>64</xdr:col>
      <xdr:colOff>123825</xdr:colOff>
      <xdr:row>33</xdr:row>
      <xdr:rowOff>16020</xdr:rowOff>
    </xdr:to>
    <xdr:sp macro="" textlink="">
      <xdr:nvSpPr>
        <xdr:cNvPr id="159" name="楕円 158">
          <a:extLst>
            <a:ext uri="{FF2B5EF4-FFF2-40B4-BE49-F238E27FC236}">
              <a16:creationId xmlns:a16="http://schemas.microsoft.com/office/drawing/2014/main" id="{9A28E5F4-AF7F-4DE1-A983-C82A5932CC87}"/>
            </a:ext>
          </a:extLst>
        </xdr:cNvPr>
        <xdr:cNvSpPr/>
      </xdr:nvSpPr>
      <xdr:spPr>
        <a:xfrm>
          <a:off x="11017885" y="5450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136670</xdr:rowOff>
    </xdr:from>
    <xdr:to>
      <xdr:col>68</xdr:col>
      <xdr:colOff>73025</xdr:colOff>
      <xdr:row>32</xdr:row>
      <xdr:rowOff>161190</xdr:rowOff>
    </xdr:to>
    <xdr:cxnSp macro="">
      <xdr:nvCxnSpPr>
        <xdr:cNvPr id="160" name="直線コネクタ 159">
          <a:extLst>
            <a:ext uri="{FF2B5EF4-FFF2-40B4-BE49-F238E27FC236}">
              <a16:creationId xmlns:a16="http://schemas.microsoft.com/office/drawing/2014/main" id="{C7EF2A98-DCE8-4253-A39E-70F365BA8B9A}"/>
            </a:ext>
          </a:extLst>
        </xdr:cNvPr>
        <xdr:cNvCxnSpPr/>
      </xdr:nvCxnSpPr>
      <xdr:spPr>
        <a:xfrm>
          <a:off x="11068685" y="5501150"/>
          <a:ext cx="670560" cy="2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153688</xdr:rowOff>
    </xdr:from>
    <xdr:to>
      <xdr:col>60</xdr:col>
      <xdr:colOff>123825</xdr:colOff>
      <xdr:row>32</xdr:row>
      <xdr:rowOff>83838</xdr:rowOff>
    </xdr:to>
    <xdr:sp macro="" textlink="">
      <xdr:nvSpPr>
        <xdr:cNvPr id="161" name="楕円 160">
          <a:extLst>
            <a:ext uri="{FF2B5EF4-FFF2-40B4-BE49-F238E27FC236}">
              <a16:creationId xmlns:a16="http://schemas.microsoft.com/office/drawing/2014/main" id="{3E79BC07-2EB3-42C1-956A-76564C028F95}"/>
            </a:ext>
          </a:extLst>
        </xdr:cNvPr>
        <xdr:cNvSpPr/>
      </xdr:nvSpPr>
      <xdr:spPr>
        <a:xfrm>
          <a:off x="10347325" y="5350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33038</xdr:rowOff>
    </xdr:from>
    <xdr:to>
      <xdr:col>64</xdr:col>
      <xdr:colOff>73025</xdr:colOff>
      <xdr:row>32</xdr:row>
      <xdr:rowOff>136670</xdr:rowOff>
    </xdr:to>
    <xdr:cxnSp macro="">
      <xdr:nvCxnSpPr>
        <xdr:cNvPr id="162" name="直線コネクタ 161">
          <a:extLst>
            <a:ext uri="{FF2B5EF4-FFF2-40B4-BE49-F238E27FC236}">
              <a16:creationId xmlns:a16="http://schemas.microsoft.com/office/drawing/2014/main" id="{46BB08AB-CB88-4ABC-A6F8-0EA5A282CAF1}"/>
            </a:ext>
          </a:extLst>
        </xdr:cNvPr>
        <xdr:cNvCxnSpPr/>
      </xdr:nvCxnSpPr>
      <xdr:spPr>
        <a:xfrm>
          <a:off x="10398125" y="5397518"/>
          <a:ext cx="67056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115097</xdr:rowOff>
    </xdr:from>
    <xdr:ext cx="469744" cy="259045"/>
    <xdr:sp macro="" textlink="">
      <xdr:nvSpPr>
        <xdr:cNvPr id="163" name="n_1aveValue債務償還比率">
          <a:extLst>
            <a:ext uri="{FF2B5EF4-FFF2-40B4-BE49-F238E27FC236}">
              <a16:creationId xmlns:a16="http://schemas.microsoft.com/office/drawing/2014/main" id="{D532C913-BBF8-4CE5-9E02-6EEA4C0A93FB}"/>
            </a:ext>
          </a:extLst>
        </xdr:cNvPr>
        <xdr:cNvSpPr txBox="1"/>
      </xdr:nvSpPr>
      <xdr:spPr>
        <a:xfrm>
          <a:off x="12185092" y="480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47007</xdr:rowOff>
    </xdr:from>
    <xdr:ext cx="469744" cy="259045"/>
    <xdr:sp macro="" textlink="">
      <xdr:nvSpPr>
        <xdr:cNvPr id="164" name="n_2aveValue債務償還比率">
          <a:extLst>
            <a:ext uri="{FF2B5EF4-FFF2-40B4-BE49-F238E27FC236}">
              <a16:creationId xmlns:a16="http://schemas.microsoft.com/office/drawing/2014/main" id="{5A2AC1D0-2921-484A-B506-969AA8ACD978}"/>
            </a:ext>
          </a:extLst>
        </xdr:cNvPr>
        <xdr:cNvSpPr txBox="1"/>
      </xdr:nvSpPr>
      <xdr:spPr>
        <a:xfrm>
          <a:off x="11527232" y="50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52713</xdr:rowOff>
    </xdr:from>
    <xdr:ext cx="469744" cy="259045"/>
    <xdr:sp macro="" textlink="">
      <xdr:nvSpPr>
        <xdr:cNvPr id="165" name="n_3aveValue債務償還比率">
          <a:extLst>
            <a:ext uri="{FF2B5EF4-FFF2-40B4-BE49-F238E27FC236}">
              <a16:creationId xmlns:a16="http://schemas.microsoft.com/office/drawing/2014/main" id="{A468979A-F6C0-4E1D-8C00-58834B71BAD2}"/>
            </a:ext>
          </a:extLst>
        </xdr:cNvPr>
        <xdr:cNvSpPr txBox="1"/>
      </xdr:nvSpPr>
      <xdr:spPr>
        <a:xfrm>
          <a:off x="10856672" y="508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28347</xdr:rowOff>
    </xdr:from>
    <xdr:ext cx="469744" cy="259045"/>
    <xdr:sp macro="" textlink="">
      <xdr:nvSpPr>
        <xdr:cNvPr id="166" name="n_4aveValue債務償還比率">
          <a:extLst>
            <a:ext uri="{FF2B5EF4-FFF2-40B4-BE49-F238E27FC236}">
              <a16:creationId xmlns:a16="http://schemas.microsoft.com/office/drawing/2014/main" id="{D4D244AD-8B7C-4C56-91B0-4FA097EFC7A5}"/>
            </a:ext>
          </a:extLst>
        </xdr:cNvPr>
        <xdr:cNvSpPr txBox="1"/>
      </xdr:nvSpPr>
      <xdr:spPr>
        <a:xfrm>
          <a:off x="10186112" y="50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325</xdr:rowOff>
    </xdr:from>
    <xdr:ext cx="469744" cy="259045"/>
    <xdr:sp macro="" textlink="">
      <xdr:nvSpPr>
        <xdr:cNvPr id="167" name="n_1mainValue債務償還比率">
          <a:extLst>
            <a:ext uri="{FF2B5EF4-FFF2-40B4-BE49-F238E27FC236}">
              <a16:creationId xmlns:a16="http://schemas.microsoft.com/office/drawing/2014/main" id="{9609D235-4C60-44FA-9885-533AE2D8F8B5}"/>
            </a:ext>
          </a:extLst>
        </xdr:cNvPr>
        <xdr:cNvSpPr txBox="1"/>
      </xdr:nvSpPr>
      <xdr:spPr>
        <a:xfrm>
          <a:off x="12185092" y="536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31667</xdr:rowOff>
    </xdr:from>
    <xdr:ext cx="469744" cy="259045"/>
    <xdr:sp macro="" textlink="">
      <xdr:nvSpPr>
        <xdr:cNvPr id="168" name="n_2mainValue債務償還比率">
          <a:extLst>
            <a:ext uri="{FF2B5EF4-FFF2-40B4-BE49-F238E27FC236}">
              <a16:creationId xmlns:a16="http://schemas.microsoft.com/office/drawing/2014/main" id="{AB20A764-4BB6-42DB-895C-82CE2DAA987E}"/>
            </a:ext>
          </a:extLst>
        </xdr:cNvPr>
        <xdr:cNvSpPr txBox="1"/>
      </xdr:nvSpPr>
      <xdr:spPr>
        <a:xfrm>
          <a:off x="11527232" y="55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7147</xdr:rowOff>
    </xdr:from>
    <xdr:ext cx="469744" cy="259045"/>
    <xdr:sp macro="" textlink="">
      <xdr:nvSpPr>
        <xdr:cNvPr id="169" name="n_3mainValue債務償還比率">
          <a:extLst>
            <a:ext uri="{FF2B5EF4-FFF2-40B4-BE49-F238E27FC236}">
              <a16:creationId xmlns:a16="http://schemas.microsoft.com/office/drawing/2014/main" id="{69A429D6-EFFC-4CB3-9B23-E16686459033}"/>
            </a:ext>
          </a:extLst>
        </xdr:cNvPr>
        <xdr:cNvSpPr txBox="1"/>
      </xdr:nvSpPr>
      <xdr:spPr>
        <a:xfrm>
          <a:off x="10856672" y="55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74965</xdr:rowOff>
    </xdr:from>
    <xdr:ext cx="469744" cy="259045"/>
    <xdr:sp macro="" textlink="">
      <xdr:nvSpPr>
        <xdr:cNvPr id="170" name="n_4mainValue債務償還比率">
          <a:extLst>
            <a:ext uri="{FF2B5EF4-FFF2-40B4-BE49-F238E27FC236}">
              <a16:creationId xmlns:a16="http://schemas.microsoft.com/office/drawing/2014/main" id="{10CD3EA5-49A5-4F42-908A-D2F178FB7E54}"/>
            </a:ext>
          </a:extLst>
        </xdr:cNvPr>
        <xdr:cNvSpPr txBox="1"/>
      </xdr:nvSpPr>
      <xdr:spPr>
        <a:xfrm>
          <a:off x="10186112" y="543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373508D5-1814-4BDB-8700-75C38E45F1BE}"/>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C92F3920-5395-4C29-9429-42DDA54A1C0D}"/>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31A737F-06C0-4B7E-8C5A-17A946AD9966}"/>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20EBED2-4B58-476C-B28A-08E392265BDB}"/>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269C48E-5CCF-4047-8E58-C2EEE1CF04CB}"/>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3F5E84D-5412-454E-A748-0BBEB94A0FE2}"/>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AE1ADD-4075-4E45-9CEA-D712CEF222D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E07871-0787-454A-9D61-76BCB609F5D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84A4D9-7B8C-4F6E-8707-9B899F7BF0A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179B9D7-16B4-45AD-BB96-886B4108C60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B0B290-E079-45CA-8A1D-6F6C6448378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720EFF-E283-491E-8D65-D8141AEDE86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EA4CC8-6864-4CDB-9790-6A679EC5EFB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9DB6A7-3A46-426A-AD88-D382F2EE565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B6BE58-4919-4D5C-B15D-B531EDB1FBD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260F95-6AFD-47BD-80F1-E03A7060EC6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67,226
65,562
25.33
29,885,676
29,006,677
802,360
15,837,433
22,165,006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2667B2-C531-4803-AA45-B097925D537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D3B9D5-9C6A-420A-9BE8-19D4EE86908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DDD2A1-A685-4998-AB9F-BC4B8A4FCA7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F46EAE-9288-462D-A629-7067AF53323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CBD02E-70E7-4C20-A4BD-2E27A91236D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5B31E17-55E5-4E9D-8887-47F8B44EA35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42F5C1-497F-4013-AF15-2B2C94D1B91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9741CD-C91F-43EE-B416-FC10512CC89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F27C71-0C84-4582-8AA3-175E58151BD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76EBF6-B800-483A-B9BE-AEC0E4ABCC5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675E5C-FC8C-4973-B4A3-BFB8752D5F3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DB783E-CDC2-4BA0-BDC7-9F2BD88A0AB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B79AEEE-C4E0-422A-A337-91A42B22DF6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9A8A1B-226B-45D1-A66F-DB4435319E3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612F400-10CA-4469-8633-E99508860B3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446244-D316-4C25-A233-34236C7EF9D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CF4F0B-CBEE-4C18-9740-65DAC3DD8FC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3365F40-EC5A-4AD7-9D25-6BA5A2D6994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6B93F1-7249-4E81-A081-F63744AD766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97CD65-EDE7-42B6-A438-519A6683735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FAF711-2CED-4FB7-9A89-0F886A431AB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612F5F-8162-46F9-AA4D-402AF6A22AA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3EC757-99EC-4343-BFC5-99F12312D2E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B3F127-916F-4623-BD98-8E11C1D38FA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379DD1-AC1F-49BE-9C79-6B43964C02B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6E3F83-E7F9-41FD-B922-34452347414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3C5C2C1-51D1-4DA6-A226-FD079894EDF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CAC5A9-01FF-4EB2-A270-AE02FEF6E8E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C0B193-5679-4672-AC64-4D591B67C86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43DFB9E-C2DD-4D77-9644-0203FDEB20A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C927CE8-6A7C-480A-8B44-B58006B2627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8F997D-2674-439D-9454-1CFE82FBF0D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4ED881-53F8-4097-A0A9-D179650176C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4EDB339-0170-4BC5-BC83-A803FABDFB1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133DAD4-4E30-4D65-B972-ABBBBEDD8D1C}"/>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9D960D5-1358-4CB9-99A2-D7E1D1244C86}"/>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FE2F222-704A-4222-AFA3-A51690D3803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8AEA6A0-E206-44FC-B7E7-CF95B46A6E8A}"/>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998DA3E-075F-46B7-9B54-9386E79BCA1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E990B94-0C95-403B-BCAA-D180184BD39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480786E-4C25-42DB-B772-F642A900551D}"/>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63CCB98-DFB8-471B-83A2-3FE9F80A7DFB}"/>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44880D-A048-4C22-8A14-7F48A127724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379B509-14FA-4AA4-8992-B5A60CD1094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6CF51AA-A636-4F94-B51F-2F1D399D3D7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85C1333-4C17-4A09-B7FF-D4B4E14BA02C}"/>
            </a:ext>
          </a:extLst>
        </xdr:cNvPr>
        <xdr:cNvCxnSpPr/>
      </xdr:nvCxnSpPr>
      <xdr:spPr>
        <a:xfrm flipV="1">
          <a:off x="4086225" y="562165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65E67E33-324B-4029-B3DC-D13B6AEA9AF6}"/>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DC3607DA-FE75-487A-B5F1-24644C48058C}"/>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B75EC544-4EFC-4CA2-BA9E-E61CEFF3DAA6}"/>
            </a:ext>
          </a:extLst>
        </xdr:cNvPr>
        <xdr:cNvSpPr txBox="1"/>
      </xdr:nvSpPr>
      <xdr:spPr>
        <a:xfrm>
          <a:off x="412496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DFBC31AD-F07E-4E0F-8BB2-523B57782815}"/>
            </a:ext>
          </a:extLst>
        </xdr:cNvPr>
        <xdr:cNvCxnSpPr/>
      </xdr:nvCxnSpPr>
      <xdr:spPr>
        <a:xfrm>
          <a:off x="4020820" y="562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597980B7-1092-454D-A0A9-C2CC14BD2FAD}"/>
            </a:ext>
          </a:extLst>
        </xdr:cNvPr>
        <xdr:cNvSpPr txBox="1"/>
      </xdr:nvSpPr>
      <xdr:spPr>
        <a:xfrm>
          <a:off x="412496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1C1C9A66-3894-4DBA-962C-F867056B5497}"/>
            </a:ext>
          </a:extLst>
        </xdr:cNvPr>
        <xdr:cNvSpPr/>
      </xdr:nvSpPr>
      <xdr:spPr>
        <a:xfrm>
          <a:off x="403606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A213F062-70A7-444F-8D88-0CB0FFD1555A}"/>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69340B5C-2308-480F-8111-B81A337B1570}"/>
            </a:ext>
          </a:extLst>
        </xdr:cNvPr>
        <xdr:cNvSpPr/>
      </xdr:nvSpPr>
      <xdr:spPr>
        <a:xfrm>
          <a:off x="251460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a:extLst>
            <a:ext uri="{FF2B5EF4-FFF2-40B4-BE49-F238E27FC236}">
              <a16:creationId xmlns:a16="http://schemas.microsoft.com/office/drawing/2014/main" id="{080E9FE8-5119-4623-9224-9ED238D0578B}"/>
            </a:ext>
          </a:extLst>
        </xdr:cNvPr>
        <xdr:cNvSpPr/>
      </xdr:nvSpPr>
      <xdr:spPr>
        <a:xfrm>
          <a:off x="173990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a:extLst>
            <a:ext uri="{FF2B5EF4-FFF2-40B4-BE49-F238E27FC236}">
              <a16:creationId xmlns:a16="http://schemas.microsoft.com/office/drawing/2014/main" id="{AE94385B-EAFA-4A88-9E21-9D6F2A333325}"/>
            </a:ext>
          </a:extLst>
        </xdr:cNvPr>
        <xdr:cNvSpPr/>
      </xdr:nvSpPr>
      <xdr:spPr>
        <a:xfrm>
          <a:off x="965200" y="624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707717A-DBCC-46FF-AB3C-F27CEE685F6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3A4BCD-A862-4834-B482-B23F92F328E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AE4427-E77C-4310-BE76-14BFEA6C038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9D90249-9C2C-42D6-88A5-D19C1D187FD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058EE6-0EF1-40A3-BA8C-7D5C30B5B04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168275</xdr:rowOff>
    </xdr:from>
    <xdr:to>
      <xdr:col>24</xdr:col>
      <xdr:colOff>114300</xdr:colOff>
      <xdr:row>38</xdr:row>
      <xdr:rowOff>98425</xdr:rowOff>
    </xdr:to>
    <xdr:sp macro="" textlink="">
      <xdr:nvSpPr>
        <xdr:cNvPr id="73" name="楕円 72">
          <a:extLst>
            <a:ext uri="{FF2B5EF4-FFF2-40B4-BE49-F238E27FC236}">
              <a16:creationId xmlns:a16="http://schemas.microsoft.com/office/drawing/2014/main" id="{B4A2CF7C-D1E4-421E-9538-08EDE7172954}"/>
            </a:ext>
          </a:extLst>
        </xdr:cNvPr>
        <xdr:cNvSpPr/>
      </xdr:nvSpPr>
      <xdr:spPr>
        <a:xfrm>
          <a:off x="4036060" y="637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19702</xdr:rowOff>
    </xdr:from>
    <xdr:ext cx="405111" cy="259045"/>
    <xdr:sp macro="" textlink="">
      <xdr:nvSpPr>
        <xdr:cNvPr id="74" name="【道路】&#10;有形固定資産減価償却率該当値テキスト">
          <a:extLst>
            <a:ext uri="{FF2B5EF4-FFF2-40B4-BE49-F238E27FC236}">
              <a16:creationId xmlns:a16="http://schemas.microsoft.com/office/drawing/2014/main" id="{8FDD64E2-4526-4B66-BB4D-166266EE7F50}"/>
            </a:ext>
          </a:extLst>
        </xdr:cNvPr>
        <xdr:cNvSpPr txBox="1"/>
      </xdr:nvSpPr>
      <xdr:spPr>
        <a:xfrm>
          <a:off x="412496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5" name="楕円 74">
          <a:extLst>
            <a:ext uri="{FF2B5EF4-FFF2-40B4-BE49-F238E27FC236}">
              <a16:creationId xmlns:a16="http://schemas.microsoft.com/office/drawing/2014/main" id="{E6F1042A-685F-499F-B3A8-09D7CB4E473B}"/>
            </a:ext>
          </a:extLst>
        </xdr:cNvPr>
        <xdr:cNvSpPr/>
      </xdr:nvSpPr>
      <xdr:spPr>
        <a:xfrm>
          <a:off x="3312160" y="638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47625</xdr:rowOff>
    </xdr:from>
    <xdr:to>
      <xdr:col>24</xdr:col>
      <xdr:colOff>63500</xdr:colOff>
      <xdr:row>38</xdr:row>
      <xdr:rowOff>64770</xdr:rowOff>
    </xdr:to>
    <xdr:cxnSp macro="">
      <xdr:nvCxnSpPr>
        <xdr:cNvPr id="76" name="直線コネクタ 75">
          <a:extLst>
            <a:ext uri="{FF2B5EF4-FFF2-40B4-BE49-F238E27FC236}">
              <a16:creationId xmlns:a16="http://schemas.microsoft.com/office/drawing/2014/main" id="{97852E35-927E-4211-AAA1-66E3E97447CE}"/>
            </a:ext>
          </a:extLst>
        </xdr:cNvPr>
        <xdr:cNvCxnSpPr/>
      </xdr:nvCxnSpPr>
      <xdr:spPr>
        <a:xfrm flipV="1">
          <a:off x="3355340" y="6417945"/>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158750</xdr:rowOff>
    </xdr:from>
    <xdr:to>
      <xdr:col>15</xdr:col>
      <xdr:colOff>101600</xdr:colOff>
      <xdr:row>38</xdr:row>
      <xdr:rowOff>88900</xdr:rowOff>
    </xdr:to>
    <xdr:sp macro="" textlink="">
      <xdr:nvSpPr>
        <xdr:cNvPr id="77" name="楕円 76">
          <a:extLst>
            <a:ext uri="{FF2B5EF4-FFF2-40B4-BE49-F238E27FC236}">
              <a16:creationId xmlns:a16="http://schemas.microsoft.com/office/drawing/2014/main" id="{77AE3643-F884-45A1-8481-7E09135E3481}"/>
            </a:ext>
          </a:extLst>
        </xdr:cNvPr>
        <xdr:cNvSpPr/>
      </xdr:nvSpPr>
      <xdr:spPr>
        <a:xfrm>
          <a:off x="251460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38100</xdr:rowOff>
    </xdr:from>
    <xdr:to>
      <xdr:col>19</xdr:col>
      <xdr:colOff>177800</xdr:colOff>
      <xdr:row>38</xdr:row>
      <xdr:rowOff>64770</xdr:rowOff>
    </xdr:to>
    <xdr:cxnSp macro="">
      <xdr:nvCxnSpPr>
        <xdr:cNvPr id="78" name="直線コネクタ 77">
          <a:extLst>
            <a:ext uri="{FF2B5EF4-FFF2-40B4-BE49-F238E27FC236}">
              <a16:creationId xmlns:a16="http://schemas.microsoft.com/office/drawing/2014/main" id="{523BDE54-B83E-4FC7-8393-949AA9D0AEFD}"/>
            </a:ext>
          </a:extLst>
        </xdr:cNvPr>
        <xdr:cNvCxnSpPr/>
      </xdr:nvCxnSpPr>
      <xdr:spPr>
        <a:xfrm>
          <a:off x="2565400" y="640842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143510</xdr:rowOff>
    </xdr:from>
    <xdr:to>
      <xdr:col>10</xdr:col>
      <xdr:colOff>165100</xdr:colOff>
      <xdr:row>38</xdr:row>
      <xdr:rowOff>73660</xdr:rowOff>
    </xdr:to>
    <xdr:sp macro="" textlink="">
      <xdr:nvSpPr>
        <xdr:cNvPr id="79" name="楕円 78">
          <a:extLst>
            <a:ext uri="{FF2B5EF4-FFF2-40B4-BE49-F238E27FC236}">
              <a16:creationId xmlns:a16="http://schemas.microsoft.com/office/drawing/2014/main" id="{905CE6D1-507A-45BA-BB3B-A1E533E2DA88}"/>
            </a:ext>
          </a:extLst>
        </xdr:cNvPr>
        <xdr:cNvSpPr/>
      </xdr:nvSpPr>
      <xdr:spPr>
        <a:xfrm>
          <a:off x="1739900" y="634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22860</xdr:rowOff>
    </xdr:from>
    <xdr:to>
      <xdr:col>15</xdr:col>
      <xdr:colOff>50800</xdr:colOff>
      <xdr:row>38</xdr:row>
      <xdr:rowOff>38100</xdr:rowOff>
    </xdr:to>
    <xdr:cxnSp macro="">
      <xdr:nvCxnSpPr>
        <xdr:cNvPr id="80" name="直線コネクタ 79">
          <a:extLst>
            <a:ext uri="{FF2B5EF4-FFF2-40B4-BE49-F238E27FC236}">
              <a16:creationId xmlns:a16="http://schemas.microsoft.com/office/drawing/2014/main" id="{1C7D7B0F-5B00-4B36-A6D9-7048D8C5ECC4}"/>
            </a:ext>
          </a:extLst>
        </xdr:cNvPr>
        <xdr:cNvCxnSpPr/>
      </xdr:nvCxnSpPr>
      <xdr:spPr>
        <a:xfrm>
          <a:off x="1790700" y="639318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1" name="楕円 80">
          <a:extLst>
            <a:ext uri="{FF2B5EF4-FFF2-40B4-BE49-F238E27FC236}">
              <a16:creationId xmlns:a16="http://schemas.microsoft.com/office/drawing/2014/main" id="{3077329C-7276-410F-A362-B0C23B2D0425}"/>
            </a:ext>
          </a:extLst>
        </xdr:cNvPr>
        <xdr:cNvSpPr/>
      </xdr:nvSpPr>
      <xdr:spPr>
        <a:xfrm>
          <a:off x="965200" y="631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22860</xdr:rowOff>
    </xdr:to>
    <xdr:cxnSp macro="">
      <xdr:nvCxnSpPr>
        <xdr:cNvPr id="82" name="直線コネクタ 81">
          <a:extLst>
            <a:ext uri="{FF2B5EF4-FFF2-40B4-BE49-F238E27FC236}">
              <a16:creationId xmlns:a16="http://schemas.microsoft.com/office/drawing/2014/main" id="{3CE4CFF8-0746-41DC-98E5-B5EE31F3497B}"/>
            </a:ext>
          </a:extLst>
        </xdr:cNvPr>
        <xdr:cNvCxnSpPr/>
      </xdr:nvCxnSpPr>
      <xdr:spPr>
        <a:xfrm>
          <a:off x="1008380" y="637032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938F28BC-936F-4ECC-B31E-CBBF120EDD9E}"/>
            </a:ext>
          </a:extLst>
        </xdr:cNvPr>
        <xdr:cNvSpPr txBox="1"/>
      </xdr:nvSpPr>
      <xdr:spPr>
        <a:xfrm>
          <a:off x="317056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4" name="n_2aveValue【道路】&#10;有形固定資産減価償却率">
          <a:extLst>
            <a:ext uri="{FF2B5EF4-FFF2-40B4-BE49-F238E27FC236}">
              <a16:creationId xmlns:a16="http://schemas.microsoft.com/office/drawing/2014/main" id="{D14A0998-0AE9-4373-B0A5-3AA89CA4A912}"/>
            </a:ext>
          </a:extLst>
        </xdr:cNvPr>
        <xdr:cNvSpPr txBox="1"/>
      </xdr:nvSpPr>
      <xdr:spPr>
        <a:xfrm>
          <a:off x="238570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34942</xdr:rowOff>
    </xdr:from>
    <xdr:ext cx="405111" cy="259045"/>
    <xdr:sp macro="" textlink="">
      <xdr:nvSpPr>
        <xdr:cNvPr id="85" name="n_3aveValue【道路】&#10;有形固定資産減価償却率">
          <a:extLst>
            <a:ext uri="{FF2B5EF4-FFF2-40B4-BE49-F238E27FC236}">
              <a16:creationId xmlns:a16="http://schemas.microsoft.com/office/drawing/2014/main" id="{0FB6217F-2669-4FB9-B982-38B4DA3FEF5D}"/>
            </a:ext>
          </a:extLst>
        </xdr:cNvPr>
        <xdr:cNvSpPr txBox="1"/>
      </xdr:nvSpPr>
      <xdr:spPr>
        <a:xfrm>
          <a:off x="161100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86" name="n_4aveValue【道路】&#10;有形固定資産減価償却率">
          <a:extLst>
            <a:ext uri="{FF2B5EF4-FFF2-40B4-BE49-F238E27FC236}">
              <a16:creationId xmlns:a16="http://schemas.microsoft.com/office/drawing/2014/main" id="{63C8324C-A880-4F72-9D29-C1141942E527}"/>
            </a:ext>
          </a:extLst>
        </xdr:cNvPr>
        <xdr:cNvSpPr txBox="1"/>
      </xdr:nvSpPr>
      <xdr:spPr>
        <a:xfrm>
          <a:off x="83630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132097</xdr:rowOff>
    </xdr:from>
    <xdr:ext cx="405111" cy="259045"/>
    <xdr:sp macro="" textlink="">
      <xdr:nvSpPr>
        <xdr:cNvPr id="87" name="n_1mainValue【道路】&#10;有形固定資産減価償却率">
          <a:extLst>
            <a:ext uri="{FF2B5EF4-FFF2-40B4-BE49-F238E27FC236}">
              <a16:creationId xmlns:a16="http://schemas.microsoft.com/office/drawing/2014/main" id="{8CE16B51-07BC-4AC6-B530-2986D69A9585}"/>
            </a:ext>
          </a:extLst>
        </xdr:cNvPr>
        <xdr:cNvSpPr txBox="1"/>
      </xdr:nvSpPr>
      <xdr:spPr>
        <a:xfrm>
          <a:off x="317056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88" name="n_2mainValue【道路】&#10;有形固定資産減価償却率">
          <a:extLst>
            <a:ext uri="{FF2B5EF4-FFF2-40B4-BE49-F238E27FC236}">
              <a16:creationId xmlns:a16="http://schemas.microsoft.com/office/drawing/2014/main" id="{5EF62EDD-F13F-4454-A3BC-AC0CAF28A988}"/>
            </a:ext>
          </a:extLst>
        </xdr:cNvPr>
        <xdr:cNvSpPr txBox="1"/>
      </xdr:nvSpPr>
      <xdr:spPr>
        <a:xfrm>
          <a:off x="238570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9" name="n_3mainValue【道路】&#10;有形固定資産減価償却率">
          <a:extLst>
            <a:ext uri="{FF2B5EF4-FFF2-40B4-BE49-F238E27FC236}">
              <a16:creationId xmlns:a16="http://schemas.microsoft.com/office/drawing/2014/main" id="{D6F11232-89C2-4170-B6F5-67A942DA9CC0}"/>
            </a:ext>
          </a:extLst>
        </xdr:cNvPr>
        <xdr:cNvSpPr txBox="1"/>
      </xdr:nvSpPr>
      <xdr:spPr>
        <a:xfrm>
          <a:off x="161100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0" name="n_4mainValue【道路】&#10;有形固定資産減価償却率">
          <a:extLst>
            <a:ext uri="{FF2B5EF4-FFF2-40B4-BE49-F238E27FC236}">
              <a16:creationId xmlns:a16="http://schemas.microsoft.com/office/drawing/2014/main" id="{6A899CF1-E9AC-4B71-A406-3E27C1FA60A8}"/>
            </a:ext>
          </a:extLst>
        </xdr:cNvPr>
        <xdr:cNvSpPr txBox="1"/>
      </xdr:nvSpPr>
      <xdr:spPr>
        <a:xfrm>
          <a:off x="83630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26B3453-2CDC-41CE-B029-46C3BC17CD0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10883E4-5F7B-49E0-AB82-B04BA9D2869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E3E16B1-FF8B-48F5-81C4-E4F80F7097B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B604706-DA96-4F03-BF4F-792BE4DB9F1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607A7F5-3E0C-432B-A167-C2BC34C4911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7048AED-77AC-4BF6-A3A5-F4E5BAF3052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6A3F814-D526-442E-A0F3-7A8B5D01DFA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3B4CEA3-6165-4FDB-98F8-075A39E9912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7FA7634-1087-4D35-B5D0-F7B38F10515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8387E4F-3D74-4B8A-966F-00C901D9259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8EC847D-ED34-41CC-9253-8CE0B9687D7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845FE2F-1C65-4BFF-B6F5-3E6246E055B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BDA8E63-BEB9-49CB-815F-AC48CAC8DD4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8DD940E-08DF-4D96-BA89-4CA27CBF39BF}"/>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DE972E4-113C-4175-878C-D2322B18400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451D63F-0B4C-4A04-A5B0-F23BF2A66A57}"/>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08264E6-ABA2-4DD1-864F-EE650D07471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432E3E2-99E8-499C-85F5-9B9DD3CFB2C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09854F9-65C7-4099-B2D7-2F662FF8EAC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283718C-4B5D-4243-808E-E1B2B0B916B1}"/>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5752A15-2986-4385-B68B-35E07FC32FE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9ED58AB-2104-41C7-81B8-F603E4F1D4EA}"/>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287C06D-6B0C-4DC8-A30B-E87A68EE30D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8E6F32B2-EDF0-4529-AAAD-CAFF19E6963F}"/>
            </a:ext>
          </a:extLst>
        </xdr:cNvPr>
        <xdr:cNvCxnSpPr/>
      </xdr:nvCxnSpPr>
      <xdr:spPr>
        <a:xfrm flipV="1">
          <a:off x="9219565" y="5771007"/>
          <a:ext cx="0" cy="1307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C083CBA9-0DD5-400C-BD17-DAF677731D88}"/>
            </a:ext>
          </a:extLst>
        </xdr:cNvPr>
        <xdr:cNvSpPr txBox="1"/>
      </xdr:nvSpPr>
      <xdr:spPr>
        <a:xfrm>
          <a:off x="9258300" y="708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E419C459-D1BB-47A0-8382-1C08FCA9A3F8}"/>
            </a:ext>
          </a:extLst>
        </xdr:cNvPr>
        <xdr:cNvCxnSpPr/>
      </xdr:nvCxnSpPr>
      <xdr:spPr>
        <a:xfrm>
          <a:off x="9154160" y="7078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CC1F864F-DED6-409A-BAC5-EB85EFAF72EB}"/>
            </a:ext>
          </a:extLst>
        </xdr:cNvPr>
        <xdr:cNvSpPr txBox="1"/>
      </xdr:nvSpPr>
      <xdr:spPr>
        <a:xfrm>
          <a:off x="9258300" y="55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E6F65A7A-A62F-43A3-B258-5456AC762328}"/>
            </a:ext>
          </a:extLst>
        </xdr:cNvPr>
        <xdr:cNvCxnSpPr/>
      </xdr:nvCxnSpPr>
      <xdr:spPr>
        <a:xfrm>
          <a:off x="9154160" y="5771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9B20D438-388E-4767-A364-55C80F81C4B5}"/>
            </a:ext>
          </a:extLst>
        </xdr:cNvPr>
        <xdr:cNvSpPr txBox="1"/>
      </xdr:nvSpPr>
      <xdr:spPr>
        <a:xfrm>
          <a:off x="9258300" y="6610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68668D3-FA2A-4467-BA14-6B39FC346268}"/>
            </a:ext>
          </a:extLst>
        </xdr:cNvPr>
        <xdr:cNvSpPr/>
      </xdr:nvSpPr>
      <xdr:spPr>
        <a:xfrm>
          <a:off x="9192260" y="6755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6F19F68C-4957-4B49-BE53-8F69C577D028}"/>
            </a:ext>
          </a:extLst>
        </xdr:cNvPr>
        <xdr:cNvSpPr/>
      </xdr:nvSpPr>
      <xdr:spPr>
        <a:xfrm>
          <a:off x="8445500" y="67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169228</xdr:rowOff>
    </xdr:from>
    <xdr:to>
      <xdr:col>46</xdr:col>
      <xdr:colOff>38100</xdr:colOff>
      <xdr:row>39</xdr:row>
      <xdr:rowOff>99378</xdr:rowOff>
    </xdr:to>
    <xdr:sp macro="" textlink="">
      <xdr:nvSpPr>
        <xdr:cNvPr id="122" name="フローチャート: 判断 121">
          <a:extLst>
            <a:ext uri="{FF2B5EF4-FFF2-40B4-BE49-F238E27FC236}">
              <a16:creationId xmlns:a16="http://schemas.microsoft.com/office/drawing/2014/main" id="{BBCB0840-97F3-4AA3-8656-BCEB25AC076E}"/>
            </a:ext>
          </a:extLst>
        </xdr:cNvPr>
        <xdr:cNvSpPr/>
      </xdr:nvSpPr>
      <xdr:spPr>
        <a:xfrm>
          <a:off x="7670800" y="6539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155016</xdr:rowOff>
    </xdr:from>
    <xdr:to>
      <xdr:col>41</xdr:col>
      <xdr:colOff>101600</xdr:colOff>
      <xdr:row>39</xdr:row>
      <xdr:rowOff>85166</xdr:rowOff>
    </xdr:to>
    <xdr:sp macro="" textlink="">
      <xdr:nvSpPr>
        <xdr:cNvPr id="123" name="フローチャート: 判断 122">
          <a:extLst>
            <a:ext uri="{FF2B5EF4-FFF2-40B4-BE49-F238E27FC236}">
              <a16:creationId xmlns:a16="http://schemas.microsoft.com/office/drawing/2014/main" id="{8F4D0E13-625B-4D27-A9D1-0072615433E9}"/>
            </a:ext>
          </a:extLst>
        </xdr:cNvPr>
        <xdr:cNvSpPr/>
      </xdr:nvSpPr>
      <xdr:spPr>
        <a:xfrm>
          <a:off x="68732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161151</xdr:rowOff>
    </xdr:from>
    <xdr:to>
      <xdr:col>36</xdr:col>
      <xdr:colOff>165100</xdr:colOff>
      <xdr:row>39</xdr:row>
      <xdr:rowOff>91301</xdr:rowOff>
    </xdr:to>
    <xdr:sp macro="" textlink="">
      <xdr:nvSpPr>
        <xdr:cNvPr id="124" name="フローチャート: 判断 123">
          <a:extLst>
            <a:ext uri="{FF2B5EF4-FFF2-40B4-BE49-F238E27FC236}">
              <a16:creationId xmlns:a16="http://schemas.microsoft.com/office/drawing/2014/main" id="{3C10F029-E2AC-403A-A125-72C5A5CFF656}"/>
            </a:ext>
          </a:extLst>
        </xdr:cNvPr>
        <xdr:cNvSpPr/>
      </xdr:nvSpPr>
      <xdr:spPr>
        <a:xfrm>
          <a:off x="6098540" y="6531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BE14C7B-C65C-4F54-BA19-E1934611A1F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37B6DFB-206B-4C14-8563-8E4CFBCC7DF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8DE168D-A5EA-4C0E-BEB5-B2213C7BBAD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CA9157-25CD-4E56-A3DD-EA9193B698E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B4449E4-FBD1-4F6C-8688-EA5826D2121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45821</xdr:rowOff>
    </xdr:from>
    <xdr:to>
      <xdr:col>55</xdr:col>
      <xdr:colOff>50800</xdr:colOff>
      <xdr:row>41</xdr:row>
      <xdr:rowOff>147421</xdr:rowOff>
    </xdr:to>
    <xdr:sp macro="" textlink="">
      <xdr:nvSpPr>
        <xdr:cNvPr id="130" name="楕円 129">
          <a:extLst>
            <a:ext uri="{FF2B5EF4-FFF2-40B4-BE49-F238E27FC236}">
              <a16:creationId xmlns:a16="http://schemas.microsoft.com/office/drawing/2014/main" id="{51ABD4A0-8CE3-496E-A33B-6DBE61162810}"/>
            </a:ext>
          </a:extLst>
        </xdr:cNvPr>
        <xdr:cNvSpPr/>
      </xdr:nvSpPr>
      <xdr:spPr>
        <a:xfrm>
          <a:off x="9192260" y="69190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132198</xdr:rowOff>
    </xdr:from>
    <xdr:ext cx="469744" cy="259045"/>
    <xdr:sp macro="" textlink="">
      <xdr:nvSpPr>
        <xdr:cNvPr id="131" name="【道路】&#10;一人当たり延長該当値テキスト">
          <a:extLst>
            <a:ext uri="{FF2B5EF4-FFF2-40B4-BE49-F238E27FC236}">
              <a16:creationId xmlns:a16="http://schemas.microsoft.com/office/drawing/2014/main" id="{7CE012DF-D770-4902-9DEE-102D3889E1E0}"/>
            </a:ext>
          </a:extLst>
        </xdr:cNvPr>
        <xdr:cNvSpPr txBox="1"/>
      </xdr:nvSpPr>
      <xdr:spPr>
        <a:xfrm>
          <a:off x="9258300" y="683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47117</xdr:rowOff>
    </xdr:from>
    <xdr:to>
      <xdr:col>50</xdr:col>
      <xdr:colOff>165100</xdr:colOff>
      <xdr:row>41</xdr:row>
      <xdr:rowOff>148717</xdr:rowOff>
    </xdr:to>
    <xdr:sp macro="" textlink="">
      <xdr:nvSpPr>
        <xdr:cNvPr id="132" name="楕円 131">
          <a:extLst>
            <a:ext uri="{FF2B5EF4-FFF2-40B4-BE49-F238E27FC236}">
              <a16:creationId xmlns:a16="http://schemas.microsoft.com/office/drawing/2014/main" id="{86F80F1E-5FCA-43E9-A624-05B720696413}"/>
            </a:ext>
          </a:extLst>
        </xdr:cNvPr>
        <xdr:cNvSpPr/>
      </xdr:nvSpPr>
      <xdr:spPr>
        <a:xfrm>
          <a:off x="8445500" y="692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96621</xdr:rowOff>
    </xdr:from>
    <xdr:to>
      <xdr:col>55</xdr:col>
      <xdr:colOff>0</xdr:colOff>
      <xdr:row>41</xdr:row>
      <xdr:rowOff>97917</xdr:rowOff>
    </xdr:to>
    <xdr:cxnSp macro="">
      <xdr:nvCxnSpPr>
        <xdr:cNvPr id="133" name="直線コネクタ 132">
          <a:extLst>
            <a:ext uri="{FF2B5EF4-FFF2-40B4-BE49-F238E27FC236}">
              <a16:creationId xmlns:a16="http://schemas.microsoft.com/office/drawing/2014/main" id="{8EDB00CE-B049-433A-B18D-6F1FA26B18DD}"/>
            </a:ext>
          </a:extLst>
        </xdr:cNvPr>
        <xdr:cNvCxnSpPr/>
      </xdr:nvCxnSpPr>
      <xdr:spPr>
        <a:xfrm flipV="1">
          <a:off x="8496300" y="6969861"/>
          <a:ext cx="7239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48146</xdr:rowOff>
    </xdr:from>
    <xdr:to>
      <xdr:col>46</xdr:col>
      <xdr:colOff>38100</xdr:colOff>
      <xdr:row>41</xdr:row>
      <xdr:rowOff>149746</xdr:rowOff>
    </xdr:to>
    <xdr:sp macro="" textlink="">
      <xdr:nvSpPr>
        <xdr:cNvPr id="134" name="楕円 133">
          <a:extLst>
            <a:ext uri="{FF2B5EF4-FFF2-40B4-BE49-F238E27FC236}">
              <a16:creationId xmlns:a16="http://schemas.microsoft.com/office/drawing/2014/main" id="{F4E12484-2ED2-46D6-BAB6-E8A67D798949}"/>
            </a:ext>
          </a:extLst>
        </xdr:cNvPr>
        <xdr:cNvSpPr/>
      </xdr:nvSpPr>
      <xdr:spPr>
        <a:xfrm>
          <a:off x="7670800" y="69213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97917</xdr:rowOff>
    </xdr:from>
    <xdr:to>
      <xdr:col>50</xdr:col>
      <xdr:colOff>114300</xdr:colOff>
      <xdr:row>41</xdr:row>
      <xdr:rowOff>98946</xdr:rowOff>
    </xdr:to>
    <xdr:cxnSp macro="">
      <xdr:nvCxnSpPr>
        <xdr:cNvPr id="135" name="直線コネクタ 134">
          <a:extLst>
            <a:ext uri="{FF2B5EF4-FFF2-40B4-BE49-F238E27FC236}">
              <a16:creationId xmlns:a16="http://schemas.microsoft.com/office/drawing/2014/main" id="{6EDD267F-97DD-4896-B65F-8052F1C19B29}"/>
            </a:ext>
          </a:extLst>
        </xdr:cNvPr>
        <xdr:cNvCxnSpPr/>
      </xdr:nvCxnSpPr>
      <xdr:spPr>
        <a:xfrm flipV="1">
          <a:off x="7713980" y="6971157"/>
          <a:ext cx="78232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49175</xdr:rowOff>
    </xdr:from>
    <xdr:to>
      <xdr:col>41</xdr:col>
      <xdr:colOff>101600</xdr:colOff>
      <xdr:row>41</xdr:row>
      <xdr:rowOff>150775</xdr:rowOff>
    </xdr:to>
    <xdr:sp macro="" textlink="">
      <xdr:nvSpPr>
        <xdr:cNvPr id="136" name="楕円 135">
          <a:extLst>
            <a:ext uri="{FF2B5EF4-FFF2-40B4-BE49-F238E27FC236}">
              <a16:creationId xmlns:a16="http://schemas.microsoft.com/office/drawing/2014/main" id="{194628F5-2CBC-495F-A7C5-C91966E38E95}"/>
            </a:ext>
          </a:extLst>
        </xdr:cNvPr>
        <xdr:cNvSpPr/>
      </xdr:nvSpPr>
      <xdr:spPr>
        <a:xfrm>
          <a:off x="6873240" y="69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98946</xdr:rowOff>
    </xdr:from>
    <xdr:to>
      <xdr:col>45</xdr:col>
      <xdr:colOff>177800</xdr:colOff>
      <xdr:row>41</xdr:row>
      <xdr:rowOff>99975</xdr:rowOff>
    </xdr:to>
    <xdr:cxnSp macro="">
      <xdr:nvCxnSpPr>
        <xdr:cNvPr id="137" name="直線コネクタ 136">
          <a:extLst>
            <a:ext uri="{FF2B5EF4-FFF2-40B4-BE49-F238E27FC236}">
              <a16:creationId xmlns:a16="http://schemas.microsoft.com/office/drawing/2014/main" id="{0D8A9913-9939-4C8C-A407-8CF671B4E000}"/>
            </a:ext>
          </a:extLst>
        </xdr:cNvPr>
        <xdr:cNvCxnSpPr/>
      </xdr:nvCxnSpPr>
      <xdr:spPr>
        <a:xfrm flipV="1">
          <a:off x="6924040" y="6972186"/>
          <a:ext cx="78994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50584</xdr:rowOff>
    </xdr:from>
    <xdr:to>
      <xdr:col>36</xdr:col>
      <xdr:colOff>165100</xdr:colOff>
      <xdr:row>41</xdr:row>
      <xdr:rowOff>152184</xdr:rowOff>
    </xdr:to>
    <xdr:sp macro="" textlink="">
      <xdr:nvSpPr>
        <xdr:cNvPr id="138" name="楕円 137">
          <a:extLst>
            <a:ext uri="{FF2B5EF4-FFF2-40B4-BE49-F238E27FC236}">
              <a16:creationId xmlns:a16="http://schemas.microsoft.com/office/drawing/2014/main" id="{B59300B2-48C7-4140-8247-08A037BFFFBF}"/>
            </a:ext>
          </a:extLst>
        </xdr:cNvPr>
        <xdr:cNvSpPr/>
      </xdr:nvSpPr>
      <xdr:spPr>
        <a:xfrm>
          <a:off x="6098540" y="69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99975</xdr:rowOff>
    </xdr:from>
    <xdr:to>
      <xdr:col>41</xdr:col>
      <xdr:colOff>50800</xdr:colOff>
      <xdr:row>41</xdr:row>
      <xdr:rowOff>101384</xdr:rowOff>
    </xdr:to>
    <xdr:cxnSp macro="">
      <xdr:nvCxnSpPr>
        <xdr:cNvPr id="139" name="直線コネクタ 138">
          <a:extLst>
            <a:ext uri="{FF2B5EF4-FFF2-40B4-BE49-F238E27FC236}">
              <a16:creationId xmlns:a16="http://schemas.microsoft.com/office/drawing/2014/main" id="{E45AF769-913F-42A5-B3A9-0011332956B3}"/>
            </a:ext>
          </a:extLst>
        </xdr:cNvPr>
        <xdr:cNvCxnSpPr/>
      </xdr:nvCxnSpPr>
      <xdr:spPr>
        <a:xfrm flipV="1">
          <a:off x="6149340" y="6973215"/>
          <a:ext cx="7747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9197166A-02A8-48B6-BB6B-0C122F688740}"/>
            </a:ext>
          </a:extLst>
        </xdr:cNvPr>
        <xdr:cNvSpPr txBox="1"/>
      </xdr:nvSpPr>
      <xdr:spPr>
        <a:xfrm>
          <a:off x="8271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115905</xdr:rowOff>
    </xdr:from>
    <xdr:ext cx="534377" cy="259045"/>
    <xdr:sp macro="" textlink="">
      <xdr:nvSpPr>
        <xdr:cNvPr id="141" name="n_2aveValue【道路】&#10;一人当たり延長">
          <a:extLst>
            <a:ext uri="{FF2B5EF4-FFF2-40B4-BE49-F238E27FC236}">
              <a16:creationId xmlns:a16="http://schemas.microsoft.com/office/drawing/2014/main" id="{6C5627F1-5C42-481C-8B40-FC5E86D4F50E}"/>
            </a:ext>
          </a:extLst>
        </xdr:cNvPr>
        <xdr:cNvSpPr txBox="1"/>
      </xdr:nvSpPr>
      <xdr:spPr>
        <a:xfrm>
          <a:off x="74772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101693</xdr:rowOff>
    </xdr:from>
    <xdr:ext cx="534377" cy="259045"/>
    <xdr:sp macro="" textlink="">
      <xdr:nvSpPr>
        <xdr:cNvPr id="142" name="n_3aveValue【道路】&#10;一人当たり延長">
          <a:extLst>
            <a:ext uri="{FF2B5EF4-FFF2-40B4-BE49-F238E27FC236}">
              <a16:creationId xmlns:a16="http://schemas.microsoft.com/office/drawing/2014/main" id="{9750F146-C228-4D6F-AFC3-F6B30BE2A220}"/>
            </a:ext>
          </a:extLst>
        </xdr:cNvPr>
        <xdr:cNvSpPr txBox="1"/>
      </xdr:nvSpPr>
      <xdr:spPr>
        <a:xfrm>
          <a:off x="670257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107827</xdr:rowOff>
    </xdr:from>
    <xdr:ext cx="534377" cy="259045"/>
    <xdr:sp macro="" textlink="">
      <xdr:nvSpPr>
        <xdr:cNvPr id="143" name="n_4aveValue【道路】&#10;一人当たり延長">
          <a:extLst>
            <a:ext uri="{FF2B5EF4-FFF2-40B4-BE49-F238E27FC236}">
              <a16:creationId xmlns:a16="http://schemas.microsoft.com/office/drawing/2014/main" id="{A57AB023-DD6C-4F57-90D1-CD1939E37D51}"/>
            </a:ext>
          </a:extLst>
        </xdr:cNvPr>
        <xdr:cNvSpPr txBox="1"/>
      </xdr:nvSpPr>
      <xdr:spPr>
        <a:xfrm>
          <a:off x="5905011" y="631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139844</xdr:rowOff>
    </xdr:from>
    <xdr:ext cx="469744" cy="259045"/>
    <xdr:sp macro="" textlink="">
      <xdr:nvSpPr>
        <xdr:cNvPr id="144" name="n_1mainValue【道路】&#10;一人当たり延長">
          <a:extLst>
            <a:ext uri="{FF2B5EF4-FFF2-40B4-BE49-F238E27FC236}">
              <a16:creationId xmlns:a16="http://schemas.microsoft.com/office/drawing/2014/main" id="{B35B1A32-1B22-4585-8B57-EA9DE297AA67}"/>
            </a:ext>
          </a:extLst>
        </xdr:cNvPr>
        <xdr:cNvSpPr txBox="1"/>
      </xdr:nvSpPr>
      <xdr:spPr>
        <a:xfrm>
          <a:off x="8271587" y="701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140873</xdr:rowOff>
    </xdr:from>
    <xdr:ext cx="469744" cy="259045"/>
    <xdr:sp macro="" textlink="">
      <xdr:nvSpPr>
        <xdr:cNvPr id="145" name="n_2mainValue【道路】&#10;一人当たり延長">
          <a:extLst>
            <a:ext uri="{FF2B5EF4-FFF2-40B4-BE49-F238E27FC236}">
              <a16:creationId xmlns:a16="http://schemas.microsoft.com/office/drawing/2014/main" id="{AABC4755-64D5-425E-97C2-296B3765829F}"/>
            </a:ext>
          </a:extLst>
        </xdr:cNvPr>
        <xdr:cNvSpPr txBox="1"/>
      </xdr:nvSpPr>
      <xdr:spPr>
        <a:xfrm>
          <a:off x="7509587" y="701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141902</xdr:rowOff>
    </xdr:from>
    <xdr:ext cx="469744" cy="259045"/>
    <xdr:sp macro="" textlink="">
      <xdr:nvSpPr>
        <xdr:cNvPr id="146" name="n_3mainValue【道路】&#10;一人当たり延長">
          <a:extLst>
            <a:ext uri="{FF2B5EF4-FFF2-40B4-BE49-F238E27FC236}">
              <a16:creationId xmlns:a16="http://schemas.microsoft.com/office/drawing/2014/main" id="{15317B41-965E-4195-9994-CB069340CCA6}"/>
            </a:ext>
          </a:extLst>
        </xdr:cNvPr>
        <xdr:cNvSpPr txBox="1"/>
      </xdr:nvSpPr>
      <xdr:spPr>
        <a:xfrm>
          <a:off x="6712027" y="701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143311</xdr:rowOff>
    </xdr:from>
    <xdr:ext cx="469744" cy="259045"/>
    <xdr:sp macro="" textlink="">
      <xdr:nvSpPr>
        <xdr:cNvPr id="147" name="n_4mainValue【道路】&#10;一人当たり延長">
          <a:extLst>
            <a:ext uri="{FF2B5EF4-FFF2-40B4-BE49-F238E27FC236}">
              <a16:creationId xmlns:a16="http://schemas.microsoft.com/office/drawing/2014/main" id="{1785B0CA-5711-4B4F-86D4-626DEE496C85}"/>
            </a:ext>
          </a:extLst>
        </xdr:cNvPr>
        <xdr:cNvSpPr txBox="1"/>
      </xdr:nvSpPr>
      <xdr:spPr>
        <a:xfrm>
          <a:off x="5937327" y="701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1359E56-E1A0-4133-A350-62558E862E2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21925DD-87FA-4289-B431-ED55CF10DE8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2C84D62-90E9-44D5-B2A6-EC5502565E7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C4441FF-9213-461C-A723-8366ADA48BD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1BEA346-C6BC-44EE-9957-021FA6B6C20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D352F04-9D86-4313-A9A8-60689F25DE6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7A326B3-9820-4297-8196-0ECF5B430C4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2268FC4-691F-41E8-A4F6-76A08BC7226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7ABDE1A-2C7B-4458-9882-2C53925453E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013A891-708D-402F-9625-7E760AE4D7D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C8DC104-24EC-4FAC-83D8-B18323587C5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8C53B77-D1C9-4590-A702-38C2FD345E8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6A2DB41-E83B-48A8-8C21-29C5F6F8333B}"/>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F3A6F33-7EBA-4F46-A0D4-8D6E8641C0B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8B81807-8306-4459-ACD0-FBEC4ADBE4E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74F4E6B-E9CF-4326-AD9A-D6482C7155F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3B60630-8C4A-46B9-AC93-4FDD82E6F13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1F91D42-D730-4552-AC4C-7320BF83D42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868D8D2-145E-4232-B710-07C201A922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F03C9CE-7D72-4109-BEE2-2C87410820C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FE78B3A-94C3-4C25-A076-2F318E7E758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6819326-66DD-4EC0-A2AF-C912FFA7B3F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6DF8CBA-6D03-4CAC-A8D4-AA08F4C8401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66671F2-61FA-43B5-834E-DC20008FF1A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A4D57EE-2898-4AF2-AF66-4B1CA1CEBCA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7914329D-7662-4135-A046-4938C74E6FE5}"/>
            </a:ext>
          </a:extLst>
        </xdr:cNvPr>
        <xdr:cNvCxnSpPr/>
      </xdr:nvCxnSpPr>
      <xdr:spPr>
        <a:xfrm flipV="1">
          <a:off x="4086225" y="9404168"/>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BB35D46-D1F5-4AA4-B767-697EFAD3C9AD}"/>
            </a:ext>
          </a:extLst>
        </xdr:cNvPr>
        <xdr:cNvSpPr txBox="1"/>
      </xdr:nvSpPr>
      <xdr:spPr>
        <a:xfrm>
          <a:off x="4124960" y="1073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1D285A21-3647-4592-82AD-54B6293EB0EC}"/>
            </a:ext>
          </a:extLst>
        </xdr:cNvPr>
        <xdr:cNvCxnSpPr/>
      </xdr:nvCxnSpPr>
      <xdr:spPr>
        <a:xfrm>
          <a:off x="4020820" y="10731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52C651E-98BB-4464-AD8C-4A681F95D5A6}"/>
            </a:ext>
          </a:extLst>
        </xdr:cNvPr>
        <xdr:cNvSpPr txBox="1"/>
      </xdr:nvSpPr>
      <xdr:spPr>
        <a:xfrm>
          <a:off x="4124960" y="91870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FCA07BBE-6236-445F-BFF8-98D6F78598C5}"/>
            </a:ext>
          </a:extLst>
        </xdr:cNvPr>
        <xdr:cNvCxnSpPr/>
      </xdr:nvCxnSpPr>
      <xdr:spPr>
        <a:xfrm>
          <a:off x="402082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C5C9914-1EB5-49B2-B011-0B0682D31F32}"/>
            </a:ext>
          </a:extLst>
        </xdr:cNvPr>
        <xdr:cNvSpPr txBox="1"/>
      </xdr:nvSpPr>
      <xdr:spPr>
        <a:xfrm>
          <a:off x="4124960" y="1005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91AB553-3640-44E5-BE42-5AEE8B22EC8E}"/>
            </a:ext>
          </a:extLst>
        </xdr:cNvPr>
        <xdr:cNvSpPr/>
      </xdr:nvSpPr>
      <xdr:spPr>
        <a:xfrm>
          <a:off x="403606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80984D8-3B37-457A-BE05-3539DCAF86EF}"/>
            </a:ext>
          </a:extLst>
        </xdr:cNvPr>
        <xdr:cNvSpPr/>
      </xdr:nvSpPr>
      <xdr:spPr>
        <a:xfrm>
          <a:off x="3312160" y="10185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7FC946BC-E16E-4340-B885-836D0A6B54C2}"/>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469C7D67-B6E0-496F-99C2-FD0D9280700D}"/>
            </a:ext>
          </a:extLst>
        </xdr:cNvPr>
        <xdr:cNvSpPr/>
      </xdr:nvSpPr>
      <xdr:spPr>
        <a:xfrm>
          <a:off x="17399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7E9CC95A-68CC-45C2-92A0-94EBF8218B04}"/>
            </a:ext>
          </a:extLst>
        </xdr:cNvPr>
        <xdr:cNvSpPr/>
      </xdr:nvSpPr>
      <xdr:spPr>
        <a:xfrm>
          <a:off x="965200" y="10152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9A07463-F7F8-4390-B1B5-BBE31460367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F6970D-37DD-43F9-8BF5-0B09C481444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03D0BDC-B75D-4315-8726-2D266CAB3F3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695212E-8380-44B8-9FF5-78975532253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744F4EF-B715-48D2-AAD4-2302788F651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96157</xdr:rowOff>
    </xdr:from>
    <xdr:to>
      <xdr:col>24</xdr:col>
      <xdr:colOff>114300</xdr:colOff>
      <xdr:row>63</xdr:row>
      <xdr:rowOff>26307</xdr:rowOff>
    </xdr:to>
    <xdr:sp macro="" textlink="">
      <xdr:nvSpPr>
        <xdr:cNvPr id="189" name="楕円 188">
          <a:extLst>
            <a:ext uri="{FF2B5EF4-FFF2-40B4-BE49-F238E27FC236}">
              <a16:creationId xmlns:a16="http://schemas.microsoft.com/office/drawing/2014/main" id="{9214033F-832F-45EC-972B-70A31CCDCE02}"/>
            </a:ext>
          </a:extLst>
        </xdr:cNvPr>
        <xdr:cNvSpPr/>
      </xdr:nvSpPr>
      <xdr:spPr>
        <a:xfrm>
          <a:off x="4036060" y="10489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74584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A0F8781-0D11-4979-85D4-7ACA6501719F}"/>
            </a:ext>
          </a:extLst>
        </xdr:cNvPr>
        <xdr:cNvSpPr txBox="1"/>
      </xdr:nvSpPr>
      <xdr:spPr>
        <a:xfrm>
          <a:off x="4124960" y="104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136978</xdr:rowOff>
    </xdr:from>
    <xdr:to>
      <xdr:col>20</xdr:col>
      <xdr:colOff>38100</xdr:colOff>
      <xdr:row>63</xdr:row>
      <xdr:rowOff>67128</xdr:rowOff>
    </xdr:to>
    <xdr:sp macro="" textlink="">
      <xdr:nvSpPr>
        <xdr:cNvPr id="191" name="楕円 190">
          <a:extLst>
            <a:ext uri="{FF2B5EF4-FFF2-40B4-BE49-F238E27FC236}">
              <a16:creationId xmlns:a16="http://schemas.microsoft.com/office/drawing/2014/main" id="{55E668A0-381D-42C9-8FF2-6E0DAF3788CE}"/>
            </a:ext>
          </a:extLst>
        </xdr:cNvPr>
        <xdr:cNvSpPr/>
      </xdr:nvSpPr>
      <xdr:spPr>
        <a:xfrm>
          <a:off x="3312160" y="10530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146957</xdr:rowOff>
    </xdr:from>
    <xdr:to>
      <xdr:col>24</xdr:col>
      <xdr:colOff>63500</xdr:colOff>
      <xdr:row>63</xdr:row>
      <xdr:rowOff>16328</xdr:rowOff>
    </xdr:to>
    <xdr:cxnSp macro="">
      <xdr:nvCxnSpPr>
        <xdr:cNvPr id="192" name="直線コネクタ 191">
          <a:extLst>
            <a:ext uri="{FF2B5EF4-FFF2-40B4-BE49-F238E27FC236}">
              <a16:creationId xmlns:a16="http://schemas.microsoft.com/office/drawing/2014/main" id="{B8E28526-191D-4253-AF20-3992C43321C4}"/>
            </a:ext>
          </a:extLst>
        </xdr:cNvPr>
        <xdr:cNvCxnSpPr/>
      </xdr:nvCxnSpPr>
      <xdr:spPr>
        <a:xfrm flipV="1">
          <a:off x="3355340" y="10540637"/>
          <a:ext cx="73152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168003</xdr:rowOff>
    </xdr:from>
    <xdr:to>
      <xdr:col>15</xdr:col>
      <xdr:colOff>101600</xdr:colOff>
      <xdr:row>63</xdr:row>
      <xdr:rowOff>98153</xdr:rowOff>
    </xdr:to>
    <xdr:sp macro="" textlink="">
      <xdr:nvSpPr>
        <xdr:cNvPr id="193" name="楕円 192">
          <a:extLst>
            <a:ext uri="{FF2B5EF4-FFF2-40B4-BE49-F238E27FC236}">
              <a16:creationId xmlns:a16="http://schemas.microsoft.com/office/drawing/2014/main" id="{38C7B51A-4F5D-40D4-A751-ED11C0B87A84}"/>
            </a:ext>
          </a:extLst>
        </xdr:cNvPr>
        <xdr:cNvSpPr/>
      </xdr:nvSpPr>
      <xdr:spPr>
        <a:xfrm>
          <a:off x="2514600" y="10561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16328</xdr:rowOff>
    </xdr:from>
    <xdr:to>
      <xdr:col>19</xdr:col>
      <xdr:colOff>177800</xdr:colOff>
      <xdr:row>63</xdr:row>
      <xdr:rowOff>47353</xdr:rowOff>
    </xdr:to>
    <xdr:cxnSp macro="">
      <xdr:nvCxnSpPr>
        <xdr:cNvPr id="194" name="直線コネクタ 193">
          <a:extLst>
            <a:ext uri="{FF2B5EF4-FFF2-40B4-BE49-F238E27FC236}">
              <a16:creationId xmlns:a16="http://schemas.microsoft.com/office/drawing/2014/main" id="{298B6069-3032-47E0-B60B-B8C69F088C52}"/>
            </a:ext>
          </a:extLst>
        </xdr:cNvPr>
        <xdr:cNvCxnSpPr/>
      </xdr:nvCxnSpPr>
      <xdr:spPr>
        <a:xfrm flipV="1">
          <a:off x="2565400" y="10577648"/>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52070</xdr:rowOff>
    </xdr:from>
    <xdr:to>
      <xdr:col>10</xdr:col>
      <xdr:colOff>165100</xdr:colOff>
      <xdr:row>63</xdr:row>
      <xdr:rowOff>153670</xdr:rowOff>
    </xdr:to>
    <xdr:sp macro="" textlink="">
      <xdr:nvSpPr>
        <xdr:cNvPr id="195" name="楕円 194">
          <a:extLst>
            <a:ext uri="{FF2B5EF4-FFF2-40B4-BE49-F238E27FC236}">
              <a16:creationId xmlns:a16="http://schemas.microsoft.com/office/drawing/2014/main" id="{FC032FAA-4564-48B5-A7E0-4ECABFAFC834}"/>
            </a:ext>
          </a:extLst>
        </xdr:cNvPr>
        <xdr:cNvSpPr/>
      </xdr:nvSpPr>
      <xdr:spPr>
        <a:xfrm>
          <a:off x="17399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47353</xdr:rowOff>
    </xdr:from>
    <xdr:to>
      <xdr:col>15</xdr:col>
      <xdr:colOff>50800</xdr:colOff>
      <xdr:row>63</xdr:row>
      <xdr:rowOff>102870</xdr:rowOff>
    </xdr:to>
    <xdr:cxnSp macro="">
      <xdr:nvCxnSpPr>
        <xdr:cNvPr id="196" name="直線コネクタ 195">
          <a:extLst>
            <a:ext uri="{FF2B5EF4-FFF2-40B4-BE49-F238E27FC236}">
              <a16:creationId xmlns:a16="http://schemas.microsoft.com/office/drawing/2014/main" id="{F71D9734-9F1B-44C3-B02A-2D5A3FEC2CBC}"/>
            </a:ext>
          </a:extLst>
        </xdr:cNvPr>
        <xdr:cNvCxnSpPr/>
      </xdr:nvCxnSpPr>
      <xdr:spPr>
        <a:xfrm flipV="1">
          <a:off x="1790700" y="10608673"/>
          <a:ext cx="7747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65133</xdr:rowOff>
    </xdr:from>
    <xdr:to>
      <xdr:col>6</xdr:col>
      <xdr:colOff>38100</xdr:colOff>
      <xdr:row>63</xdr:row>
      <xdr:rowOff>166733</xdr:rowOff>
    </xdr:to>
    <xdr:sp macro="" textlink="">
      <xdr:nvSpPr>
        <xdr:cNvPr id="197" name="楕円 196">
          <a:extLst>
            <a:ext uri="{FF2B5EF4-FFF2-40B4-BE49-F238E27FC236}">
              <a16:creationId xmlns:a16="http://schemas.microsoft.com/office/drawing/2014/main" id="{9F791482-02D2-4D86-995F-0ECC44662522}"/>
            </a:ext>
          </a:extLst>
        </xdr:cNvPr>
        <xdr:cNvSpPr/>
      </xdr:nvSpPr>
      <xdr:spPr>
        <a:xfrm>
          <a:off x="965200" y="10626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102870</xdr:rowOff>
    </xdr:from>
    <xdr:to>
      <xdr:col>10</xdr:col>
      <xdr:colOff>114300</xdr:colOff>
      <xdr:row>63</xdr:row>
      <xdr:rowOff>115933</xdr:rowOff>
    </xdr:to>
    <xdr:cxnSp macro="">
      <xdr:nvCxnSpPr>
        <xdr:cNvPr id="198" name="直線コネクタ 197">
          <a:extLst>
            <a:ext uri="{FF2B5EF4-FFF2-40B4-BE49-F238E27FC236}">
              <a16:creationId xmlns:a16="http://schemas.microsoft.com/office/drawing/2014/main" id="{95F98772-009B-4615-8D2E-4486E7B3E4D0}"/>
            </a:ext>
          </a:extLst>
        </xdr:cNvPr>
        <xdr:cNvCxnSpPr/>
      </xdr:nvCxnSpPr>
      <xdr:spPr>
        <a:xfrm flipV="1">
          <a:off x="1008380" y="10664190"/>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6E69B0B-B953-47B3-AC23-9838AB687765}"/>
            </a:ext>
          </a:extLst>
        </xdr:cNvPr>
        <xdr:cNvSpPr txBox="1"/>
      </xdr:nvSpPr>
      <xdr:spPr>
        <a:xfrm>
          <a:off x="317056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C7EDB9D-81F4-4A24-B4B5-A1D5A876CA31}"/>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98D284E-458A-4AAC-9FF0-3BB4464B818C}"/>
            </a:ext>
          </a:extLst>
        </xdr:cNvPr>
        <xdr:cNvSpPr txBox="1"/>
      </xdr:nvSpPr>
      <xdr:spPr>
        <a:xfrm>
          <a:off x="16110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A69EE44-5564-42A1-AF84-BE38D2714C22}"/>
            </a:ext>
          </a:extLst>
        </xdr:cNvPr>
        <xdr:cNvSpPr txBox="1"/>
      </xdr:nvSpPr>
      <xdr:spPr>
        <a:xfrm>
          <a:off x="83630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58255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806A75B-9BFC-44EA-92F7-A8B90EF5406F}"/>
            </a:ext>
          </a:extLst>
        </xdr:cNvPr>
        <xdr:cNvSpPr txBox="1"/>
      </xdr:nvSpPr>
      <xdr:spPr>
        <a:xfrm>
          <a:off x="3170564" y="1061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89280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A37D5D4-12E7-48B7-A881-F7E187C31CE1}"/>
            </a:ext>
          </a:extLst>
        </xdr:cNvPr>
        <xdr:cNvSpPr txBox="1"/>
      </xdr:nvSpPr>
      <xdr:spPr>
        <a:xfrm>
          <a:off x="238570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144797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872FE36-B572-46EB-A2B0-0BF472B4D81C}"/>
            </a:ext>
          </a:extLst>
        </xdr:cNvPr>
        <xdr:cNvSpPr txBox="1"/>
      </xdr:nvSpPr>
      <xdr:spPr>
        <a:xfrm>
          <a:off x="161100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157860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E90C72B-B26C-4F6E-AC34-15A4E47A8AEB}"/>
            </a:ext>
          </a:extLst>
        </xdr:cNvPr>
        <xdr:cNvSpPr txBox="1"/>
      </xdr:nvSpPr>
      <xdr:spPr>
        <a:xfrm>
          <a:off x="83630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68CE554-552F-48B6-85A8-F671DB3B47E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919CDD8-138F-4A4A-AEF0-A973E3BCECE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B76B064-7693-4C89-A32F-688027BE325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5A4CF7A-E303-46E4-AA29-B728B41DB50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F59833F-D366-4790-AB34-6F077043C9D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7BAB35E-F869-4E61-BDA9-5C96859B956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E11E064-5840-4F21-BAEC-31D883263C1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AA1A567-65D9-4425-995A-24E9B6D57E8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FC5CAD2-E3AF-4028-8579-A4D85C6489E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E972276-52DD-4F21-963A-53380BD4A7F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A0B4522-D056-45CF-98DA-A4667B051FA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2E5EBE5-3821-47B4-A493-89680F28EBC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66EEA61-9FB0-48FF-BCD8-4D3C4000637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1F0C56C-BF49-43CE-9F9C-F464F9C4434E}"/>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67DBB91-3F02-482C-8802-8BCF2CA5394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FFB70556-7D12-46D0-BFAD-A7ACD66599AB}"/>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0D1D87C-912B-4875-93BF-10159ED105C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90E45327-02B7-4B2A-BEB6-257C95D99FF1}"/>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CA2334D-5285-445F-98D7-FFCD244332C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8C59E91-9E63-43BE-98D3-753BD86759B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C081BE1-0F69-42A9-A52D-A1AC61CF128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6AB0739-C2F2-4049-BE62-FC2EC678953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9EC303C-40C6-4D77-AAF7-F529E2FAA32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3FCEEDD7-F1D3-4E13-9BBB-C2451DFB9DE8}"/>
            </a:ext>
          </a:extLst>
        </xdr:cNvPr>
        <xdr:cNvCxnSpPr/>
      </xdr:nvCxnSpPr>
      <xdr:spPr>
        <a:xfrm flipV="1">
          <a:off x="9219565" y="9401284"/>
          <a:ext cx="0" cy="1400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A480CCF-82FB-4BC3-A623-54B6325BC999}"/>
            </a:ext>
          </a:extLst>
        </xdr:cNvPr>
        <xdr:cNvSpPr txBox="1"/>
      </xdr:nvSpPr>
      <xdr:spPr>
        <a:xfrm>
          <a:off x="9258300" y="10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F0C7F173-B19D-4F3A-9AC8-57E592D3560F}"/>
            </a:ext>
          </a:extLst>
        </xdr:cNvPr>
        <xdr:cNvCxnSpPr/>
      </xdr:nvCxnSpPr>
      <xdr:spPr>
        <a:xfrm>
          <a:off x="9154160" y="10801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EEDA429-D4CE-424E-8BC4-33F1729803C1}"/>
            </a:ext>
          </a:extLst>
        </xdr:cNvPr>
        <xdr:cNvSpPr txBox="1"/>
      </xdr:nvSpPr>
      <xdr:spPr>
        <a:xfrm>
          <a:off x="9258300" y="91841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1CC23D79-E195-4CD8-9602-8163058EB45E}"/>
            </a:ext>
          </a:extLst>
        </xdr:cNvPr>
        <xdr:cNvCxnSpPr/>
      </xdr:nvCxnSpPr>
      <xdr:spPr>
        <a:xfrm>
          <a:off x="9154160" y="9401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4AB31A1-6888-4145-A27F-AA9C6CC217F9}"/>
            </a:ext>
          </a:extLst>
        </xdr:cNvPr>
        <xdr:cNvSpPr txBox="1"/>
      </xdr:nvSpPr>
      <xdr:spPr>
        <a:xfrm>
          <a:off x="9258300" y="10478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E23AEC31-C21C-4B79-9CA8-EE12271D6F90}"/>
            </a:ext>
          </a:extLst>
        </xdr:cNvPr>
        <xdr:cNvSpPr/>
      </xdr:nvSpPr>
      <xdr:spPr>
        <a:xfrm>
          <a:off x="9192260" y="106236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11FB6987-B8C3-440D-831F-9CB6FB9AEEAD}"/>
            </a:ext>
          </a:extLst>
        </xdr:cNvPr>
        <xdr:cNvSpPr/>
      </xdr:nvSpPr>
      <xdr:spPr>
        <a:xfrm>
          <a:off x="8445500" y="1062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39135EC1-ED00-4B72-9919-2A64A5D1A512}"/>
            </a:ext>
          </a:extLst>
        </xdr:cNvPr>
        <xdr:cNvSpPr/>
      </xdr:nvSpPr>
      <xdr:spPr>
        <a:xfrm>
          <a:off x="7670800" y="105055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A8E7ACC6-73A9-45E4-859B-E357AE2C77DA}"/>
            </a:ext>
          </a:extLst>
        </xdr:cNvPr>
        <xdr:cNvSpPr/>
      </xdr:nvSpPr>
      <xdr:spPr>
        <a:xfrm>
          <a:off x="68732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93B384E7-BAD3-4688-A68F-7EDE73E33AD1}"/>
            </a:ext>
          </a:extLst>
        </xdr:cNvPr>
        <xdr:cNvSpPr/>
      </xdr:nvSpPr>
      <xdr:spPr>
        <a:xfrm>
          <a:off x="6098540" y="10508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66D98E6-4477-4CE1-9CF6-9A1A89710FC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9DCDFE5-AA3E-4CD8-B83A-ACAE7BC88DE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184B8CB-799E-473E-9EF5-4A93D9AA399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2D17DEF-7672-496B-B3BD-636D8F27FCE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1E59D98-80B7-445B-80A5-74E757B1C76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134479</xdr:rowOff>
    </xdr:from>
    <xdr:to>
      <xdr:col>55</xdr:col>
      <xdr:colOff>50800</xdr:colOff>
      <xdr:row>64</xdr:row>
      <xdr:rowOff>64629</xdr:rowOff>
    </xdr:to>
    <xdr:sp macro="" textlink="">
      <xdr:nvSpPr>
        <xdr:cNvPr id="246" name="楕円 245">
          <a:extLst>
            <a:ext uri="{FF2B5EF4-FFF2-40B4-BE49-F238E27FC236}">
              <a16:creationId xmlns:a16="http://schemas.microsoft.com/office/drawing/2014/main" id="{9948123D-1EB6-4348-ACA8-CBA06E379AC9}"/>
            </a:ext>
          </a:extLst>
        </xdr:cNvPr>
        <xdr:cNvSpPr/>
      </xdr:nvSpPr>
      <xdr:spPr>
        <a:xfrm>
          <a:off x="9192260" y="106957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49406</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C3F160A5-981F-49C5-AFF6-1954AE7E9C46}"/>
            </a:ext>
          </a:extLst>
        </xdr:cNvPr>
        <xdr:cNvSpPr txBox="1"/>
      </xdr:nvSpPr>
      <xdr:spPr>
        <a:xfrm>
          <a:off x="9258300" y="1061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137364</xdr:rowOff>
    </xdr:from>
    <xdr:to>
      <xdr:col>50</xdr:col>
      <xdr:colOff>165100</xdr:colOff>
      <xdr:row>64</xdr:row>
      <xdr:rowOff>67514</xdr:rowOff>
    </xdr:to>
    <xdr:sp macro="" textlink="">
      <xdr:nvSpPr>
        <xdr:cNvPr id="248" name="楕円 247">
          <a:extLst>
            <a:ext uri="{FF2B5EF4-FFF2-40B4-BE49-F238E27FC236}">
              <a16:creationId xmlns:a16="http://schemas.microsoft.com/office/drawing/2014/main" id="{AAEC9317-1E05-48A8-BD54-D6C8768F4F66}"/>
            </a:ext>
          </a:extLst>
        </xdr:cNvPr>
        <xdr:cNvSpPr/>
      </xdr:nvSpPr>
      <xdr:spPr>
        <a:xfrm>
          <a:off x="8445500" y="10698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13829</xdr:rowOff>
    </xdr:from>
    <xdr:to>
      <xdr:col>55</xdr:col>
      <xdr:colOff>0</xdr:colOff>
      <xdr:row>64</xdr:row>
      <xdr:rowOff>16714</xdr:rowOff>
    </xdr:to>
    <xdr:cxnSp macro="">
      <xdr:nvCxnSpPr>
        <xdr:cNvPr id="249" name="直線コネクタ 248">
          <a:extLst>
            <a:ext uri="{FF2B5EF4-FFF2-40B4-BE49-F238E27FC236}">
              <a16:creationId xmlns:a16="http://schemas.microsoft.com/office/drawing/2014/main" id="{E5863C96-4B89-4C6F-BCD6-6AB2E3FDD945}"/>
            </a:ext>
          </a:extLst>
        </xdr:cNvPr>
        <xdr:cNvCxnSpPr/>
      </xdr:nvCxnSpPr>
      <xdr:spPr>
        <a:xfrm flipV="1">
          <a:off x="8496300" y="10742789"/>
          <a:ext cx="72390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139635</xdr:rowOff>
    </xdr:from>
    <xdr:to>
      <xdr:col>46</xdr:col>
      <xdr:colOff>38100</xdr:colOff>
      <xdr:row>64</xdr:row>
      <xdr:rowOff>69785</xdr:rowOff>
    </xdr:to>
    <xdr:sp macro="" textlink="">
      <xdr:nvSpPr>
        <xdr:cNvPr id="250" name="楕円 249">
          <a:extLst>
            <a:ext uri="{FF2B5EF4-FFF2-40B4-BE49-F238E27FC236}">
              <a16:creationId xmlns:a16="http://schemas.microsoft.com/office/drawing/2014/main" id="{24DAA26B-A4BD-452F-B75E-4349AF16145B}"/>
            </a:ext>
          </a:extLst>
        </xdr:cNvPr>
        <xdr:cNvSpPr/>
      </xdr:nvSpPr>
      <xdr:spPr>
        <a:xfrm>
          <a:off x="7670800" y="1070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16714</xdr:rowOff>
    </xdr:from>
    <xdr:to>
      <xdr:col>50</xdr:col>
      <xdr:colOff>114300</xdr:colOff>
      <xdr:row>64</xdr:row>
      <xdr:rowOff>18985</xdr:rowOff>
    </xdr:to>
    <xdr:cxnSp macro="">
      <xdr:nvCxnSpPr>
        <xdr:cNvPr id="251" name="直線コネクタ 250">
          <a:extLst>
            <a:ext uri="{FF2B5EF4-FFF2-40B4-BE49-F238E27FC236}">
              <a16:creationId xmlns:a16="http://schemas.microsoft.com/office/drawing/2014/main" id="{2A565403-D380-407B-82EE-BE4EB3DB7E7D}"/>
            </a:ext>
          </a:extLst>
        </xdr:cNvPr>
        <xdr:cNvCxnSpPr/>
      </xdr:nvCxnSpPr>
      <xdr:spPr>
        <a:xfrm flipV="1">
          <a:off x="7713980" y="10745674"/>
          <a:ext cx="78232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142666</xdr:rowOff>
    </xdr:from>
    <xdr:to>
      <xdr:col>41</xdr:col>
      <xdr:colOff>101600</xdr:colOff>
      <xdr:row>64</xdr:row>
      <xdr:rowOff>72816</xdr:rowOff>
    </xdr:to>
    <xdr:sp macro="" textlink="">
      <xdr:nvSpPr>
        <xdr:cNvPr id="252" name="楕円 251">
          <a:extLst>
            <a:ext uri="{FF2B5EF4-FFF2-40B4-BE49-F238E27FC236}">
              <a16:creationId xmlns:a16="http://schemas.microsoft.com/office/drawing/2014/main" id="{17D47B14-C5F1-47B1-A1FE-0AC68AAC74E7}"/>
            </a:ext>
          </a:extLst>
        </xdr:cNvPr>
        <xdr:cNvSpPr/>
      </xdr:nvSpPr>
      <xdr:spPr>
        <a:xfrm>
          <a:off x="6873240" y="10703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18985</xdr:rowOff>
    </xdr:from>
    <xdr:to>
      <xdr:col>45</xdr:col>
      <xdr:colOff>177800</xdr:colOff>
      <xdr:row>64</xdr:row>
      <xdr:rowOff>22016</xdr:rowOff>
    </xdr:to>
    <xdr:cxnSp macro="">
      <xdr:nvCxnSpPr>
        <xdr:cNvPr id="253" name="直線コネクタ 252">
          <a:extLst>
            <a:ext uri="{FF2B5EF4-FFF2-40B4-BE49-F238E27FC236}">
              <a16:creationId xmlns:a16="http://schemas.microsoft.com/office/drawing/2014/main" id="{62ADD407-C138-46DD-B124-82169C07A032}"/>
            </a:ext>
          </a:extLst>
        </xdr:cNvPr>
        <xdr:cNvCxnSpPr/>
      </xdr:nvCxnSpPr>
      <xdr:spPr>
        <a:xfrm flipV="1">
          <a:off x="6924040" y="10747945"/>
          <a:ext cx="78994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144041</xdr:rowOff>
    </xdr:from>
    <xdr:to>
      <xdr:col>36</xdr:col>
      <xdr:colOff>165100</xdr:colOff>
      <xdr:row>64</xdr:row>
      <xdr:rowOff>74191</xdr:rowOff>
    </xdr:to>
    <xdr:sp macro="" textlink="">
      <xdr:nvSpPr>
        <xdr:cNvPr id="254" name="楕円 253">
          <a:extLst>
            <a:ext uri="{FF2B5EF4-FFF2-40B4-BE49-F238E27FC236}">
              <a16:creationId xmlns:a16="http://schemas.microsoft.com/office/drawing/2014/main" id="{4E1056F2-DE33-4A2B-B72E-C66A262B1D3E}"/>
            </a:ext>
          </a:extLst>
        </xdr:cNvPr>
        <xdr:cNvSpPr/>
      </xdr:nvSpPr>
      <xdr:spPr>
        <a:xfrm>
          <a:off x="6098540" y="10705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22016</xdr:rowOff>
    </xdr:from>
    <xdr:to>
      <xdr:col>41</xdr:col>
      <xdr:colOff>50800</xdr:colOff>
      <xdr:row>64</xdr:row>
      <xdr:rowOff>23391</xdr:rowOff>
    </xdr:to>
    <xdr:cxnSp macro="">
      <xdr:nvCxnSpPr>
        <xdr:cNvPr id="255" name="直線コネクタ 254">
          <a:extLst>
            <a:ext uri="{FF2B5EF4-FFF2-40B4-BE49-F238E27FC236}">
              <a16:creationId xmlns:a16="http://schemas.microsoft.com/office/drawing/2014/main" id="{ED0824D7-9C02-4D34-91E1-A8114349A69E}"/>
            </a:ext>
          </a:extLst>
        </xdr:cNvPr>
        <xdr:cNvCxnSpPr/>
      </xdr:nvCxnSpPr>
      <xdr:spPr>
        <a:xfrm flipV="1">
          <a:off x="6149340" y="10750976"/>
          <a:ext cx="7747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FE40828-36E7-431D-A204-7D65BA1B1155}"/>
            </a:ext>
          </a:extLst>
        </xdr:cNvPr>
        <xdr:cNvSpPr txBox="1"/>
      </xdr:nvSpPr>
      <xdr:spPr>
        <a:xfrm>
          <a:off x="821457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1E1DEF0-0FFE-4FD2-82DC-B3703BCF9B0E}"/>
            </a:ext>
          </a:extLst>
        </xdr:cNvPr>
        <xdr:cNvSpPr txBox="1"/>
      </xdr:nvSpPr>
      <xdr:spPr>
        <a:xfrm>
          <a:off x="74449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B89FF48-6159-420D-A561-DC0EE43FEE7D}"/>
            </a:ext>
          </a:extLst>
        </xdr:cNvPr>
        <xdr:cNvSpPr txBox="1"/>
      </xdr:nvSpPr>
      <xdr:spPr>
        <a:xfrm>
          <a:off x="667025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E5BCBE0-B13A-4042-BCC3-7E0D77B63219}"/>
            </a:ext>
          </a:extLst>
        </xdr:cNvPr>
        <xdr:cNvSpPr txBox="1"/>
      </xdr:nvSpPr>
      <xdr:spPr>
        <a:xfrm>
          <a:off x="5872695" y="1028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58641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B676BE6D-10E3-438E-B7C9-C43186F6B6DD}"/>
            </a:ext>
          </a:extLst>
        </xdr:cNvPr>
        <xdr:cNvSpPr txBox="1"/>
      </xdr:nvSpPr>
      <xdr:spPr>
        <a:xfrm>
          <a:off x="8239271" y="1078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60912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F48C49FC-7B1A-4CFD-ADC7-A9105C712343}"/>
            </a:ext>
          </a:extLst>
        </xdr:cNvPr>
        <xdr:cNvSpPr txBox="1"/>
      </xdr:nvSpPr>
      <xdr:spPr>
        <a:xfrm>
          <a:off x="7477271" y="107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63943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67A98D98-1643-4EB0-B059-2DB204DCE53D}"/>
            </a:ext>
          </a:extLst>
        </xdr:cNvPr>
        <xdr:cNvSpPr txBox="1"/>
      </xdr:nvSpPr>
      <xdr:spPr>
        <a:xfrm>
          <a:off x="6702571" y="107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65318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AE16CEA7-DEB6-4559-9CF6-6D5CDC8335DF}"/>
            </a:ext>
          </a:extLst>
        </xdr:cNvPr>
        <xdr:cNvSpPr txBox="1"/>
      </xdr:nvSpPr>
      <xdr:spPr>
        <a:xfrm>
          <a:off x="5905011" y="1079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2B9F808-0125-42CF-8F7B-B24A3AF17E1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4253B6D-78FA-4167-A3ED-CEFA2F1DB56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6EDEF6C-8695-418E-A5FE-FF89FEAC9AC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3FFA8B8-B03D-4613-81F6-9777C2E1ACE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23DFF06-C758-4804-AE49-FCF80526D0D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7A35FDA-E6DF-4BEB-8E85-9FCE0749DC7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3437DCC-EFE6-41E8-8C30-3F2039454EC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E4C43C2-78E0-40BD-B0E2-D452D5B2F899}"/>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E36D4C89-5E22-43E5-AD0C-53B040BD13E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994BDD77-AF81-4E99-A750-80DFC1DABC1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F7341F60-3B33-4A93-A7E0-09B66D96622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A1E53318-51B0-4FA3-964A-29D61736844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9769E281-6F62-4926-88B6-6DC7B061547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FB36A0EB-8407-42BD-BCF8-81C1364AE91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C4F880B1-FE19-4F89-B3E3-8B8A8482A48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8964AC05-F905-4C86-9CAC-18A6E1A3CC5F}"/>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BF8B346F-DB0A-4BB7-9B42-1D2FFF8A932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24AC7512-4DED-44CE-8CCA-EAF3B5CBA98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CB994315-9DA9-4423-8463-E1B6C021611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C432BF54-46C6-45C7-B079-2C1EF115EB6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49497E11-0992-4394-A368-3147A742492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C86A2AAE-2CFD-4875-B02D-705712EF0C9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A855A478-5B98-42DE-B103-F60EF10EDDD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A9704B08-5B82-4259-92C5-E884FFEC459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3708E79A-2714-492F-9326-5F1465AC579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DAC959AB-9060-4B7E-BB66-BD674ABBC1F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16E61428-FB25-4427-9B40-BF27931EF90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A20F2CCA-68A3-492E-B0F9-E069A2C760D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A83BAB4C-931B-477B-815A-C6E163C3857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25F52128-AF62-41A0-B1C2-561888E4F1F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F988E6A1-0E5E-47C5-8C97-7453D9A34E2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1A725FB4-C9DD-45DB-8F71-47750423251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1D526CCC-A5FF-4862-AEEC-83267ED3E7A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43739A86-54ED-4427-9E7B-BD80DE04902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24A62387-632C-4110-ABA6-FB0CB65B0DC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CE686ED6-EE33-419F-A890-2241778375E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44A8EA59-C170-41F9-9FF8-79F2AD40F4C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51D15622-0CAD-4CD4-8613-7644D9F503B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55181AD2-D7C5-4E8C-A160-256CC91C354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7C6D8267-29C5-4757-BEEB-EB52EC0B724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2A182B6B-975A-407B-8CF1-739C09DB385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DDA8FA23-7AE1-4ED1-AD18-36C13F432C9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A1BA1A70-897F-4A00-9CC0-2D022F84B23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622B5F42-0263-4FCC-A8CB-CAEB823024B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4A83BDC5-91B9-4E28-989C-DD6C0073E94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E52F5667-EDBC-4DFA-AB0E-63AFC0D01C4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B2E50300-F8BE-46B4-A5E6-86BA67D147B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AEFE4CFF-33CE-4822-83D0-D74F96B4D3E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6443B609-D1D6-4BEA-89D5-4B3F5BD3229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BAEE3E16-E0A3-4002-A7FC-B1CB940A503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68426CD2-B994-4263-B7A2-703B4488C37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4E64DA44-3A7A-44BB-A7E9-FA66936751F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2E71E7CC-5B40-4BD8-8672-27C2D72E76B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4B4EE81D-5798-4358-96A9-9C8D647FF3A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496CC54D-A657-4CB7-81BA-2D7685732B6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EB5238CB-A525-4051-BAC4-3FC21B8BBCC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EC7EDC7F-4861-4ECE-8A3F-05C1B18A7E6A}"/>
            </a:ext>
          </a:extLst>
        </xdr:cNvPr>
        <xdr:cNvCxnSpPr/>
      </xdr:nvCxnSpPr>
      <xdr:spPr>
        <a:xfrm flipV="1">
          <a:off x="14375764" y="56083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DB7197D0-43B6-4133-BD75-3E3805362605}"/>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A288809B-A1A3-4A66-A9AE-70459D4FDD5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49D291C6-B8E3-4380-9F49-18D695337A63}"/>
            </a:ext>
          </a:extLst>
        </xdr:cNvPr>
        <xdr:cNvSpPr txBox="1"/>
      </xdr:nvSpPr>
      <xdr:spPr>
        <a:xfrm>
          <a:off x="1441450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324" name="直線コネクタ 323">
          <a:extLst>
            <a:ext uri="{FF2B5EF4-FFF2-40B4-BE49-F238E27FC236}">
              <a16:creationId xmlns:a16="http://schemas.microsoft.com/office/drawing/2014/main" id="{7BB91AA6-5B63-4DFE-9324-55E70D00559B}"/>
            </a:ext>
          </a:extLst>
        </xdr:cNvPr>
        <xdr:cNvCxnSpPr/>
      </xdr:nvCxnSpPr>
      <xdr:spPr>
        <a:xfrm>
          <a:off x="1428750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6369052E-6D76-475F-8B45-0F36D13FFCAA}"/>
            </a:ext>
          </a:extLst>
        </xdr:cNvPr>
        <xdr:cNvSpPr txBox="1"/>
      </xdr:nvSpPr>
      <xdr:spPr>
        <a:xfrm>
          <a:off x="14414500" y="623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26" name="フローチャート: 判断 325">
          <a:extLst>
            <a:ext uri="{FF2B5EF4-FFF2-40B4-BE49-F238E27FC236}">
              <a16:creationId xmlns:a16="http://schemas.microsoft.com/office/drawing/2014/main" id="{6F9D2532-8690-46BC-828E-81C374DD7A2E}"/>
            </a:ext>
          </a:extLst>
        </xdr:cNvPr>
        <xdr:cNvSpPr/>
      </xdr:nvSpPr>
      <xdr:spPr>
        <a:xfrm>
          <a:off x="14325600" y="62566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7" name="フローチャート: 判断 326">
          <a:extLst>
            <a:ext uri="{FF2B5EF4-FFF2-40B4-BE49-F238E27FC236}">
              <a16:creationId xmlns:a16="http://schemas.microsoft.com/office/drawing/2014/main" id="{2C5D841E-B078-45C5-B377-D849D2D67296}"/>
            </a:ext>
          </a:extLst>
        </xdr:cNvPr>
        <xdr:cNvSpPr/>
      </xdr:nvSpPr>
      <xdr:spPr>
        <a:xfrm>
          <a:off x="135788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28" name="フローチャート: 判断 327">
          <a:extLst>
            <a:ext uri="{FF2B5EF4-FFF2-40B4-BE49-F238E27FC236}">
              <a16:creationId xmlns:a16="http://schemas.microsoft.com/office/drawing/2014/main" id="{A11C27B2-6160-4492-B650-177EEFD4D484}"/>
            </a:ext>
          </a:extLst>
        </xdr:cNvPr>
        <xdr:cNvSpPr/>
      </xdr:nvSpPr>
      <xdr:spPr>
        <a:xfrm>
          <a:off x="1280414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329" name="フローチャート: 判断 328">
          <a:extLst>
            <a:ext uri="{FF2B5EF4-FFF2-40B4-BE49-F238E27FC236}">
              <a16:creationId xmlns:a16="http://schemas.microsoft.com/office/drawing/2014/main" id="{51EBEDC9-AB16-45CA-BEA1-5227F8587E8A}"/>
            </a:ext>
          </a:extLst>
        </xdr:cNvPr>
        <xdr:cNvSpPr/>
      </xdr:nvSpPr>
      <xdr:spPr>
        <a:xfrm>
          <a:off x="12029440" y="629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330" name="フローチャート: 判断 329">
          <a:extLst>
            <a:ext uri="{FF2B5EF4-FFF2-40B4-BE49-F238E27FC236}">
              <a16:creationId xmlns:a16="http://schemas.microsoft.com/office/drawing/2014/main" id="{76DE29A9-06A1-46A3-8461-50D69D910A14}"/>
            </a:ext>
          </a:extLst>
        </xdr:cNvPr>
        <xdr:cNvSpPr/>
      </xdr:nvSpPr>
      <xdr:spPr>
        <a:xfrm>
          <a:off x="11231880" y="631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426DD4C-171B-4F36-899F-EF333FBAB44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7B06234-FAE1-4DC0-99A7-44B41680AAC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57E83F4-29E5-4D49-AA24-F1AE1A7773B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C44065DE-266E-44EE-AF25-2D9B1E23C9A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EC41E663-188F-4C98-BDBD-F4CCFBA37E1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133985</xdr:rowOff>
    </xdr:from>
    <xdr:to>
      <xdr:col>85</xdr:col>
      <xdr:colOff>177800</xdr:colOff>
      <xdr:row>35</xdr:row>
      <xdr:rowOff>64135</xdr:rowOff>
    </xdr:to>
    <xdr:sp macro="" textlink="">
      <xdr:nvSpPr>
        <xdr:cNvPr id="336" name="楕円 335">
          <a:extLst>
            <a:ext uri="{FF2B5EF4-FFF2-40B4-BE49-F238E27FC236}">
              <a16:creationId xmlns:a16="http://schemas.microsoft.com/office/drawing/2014/main" id="{7AF7E659-33D6-46A8-A3FC-C8A1F87D1E1E}"/>
            </a:ext>
          </a:extLst>
        </xdr:cNvPr>
        <xdr:cNvSpPr/>
      </xdr:nvSpPr>
      <xdr:spPr>
        <a:xfrm>
          <a:off x="14325600" y="58337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156862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F9A1571F-1B76-43EB-BD9F-AC0376F635FF}"/>
            </a:ext>
          </a:extLst>
        </xdr:cNvPr>
        <xdr:cNvSpPr txBox="1"/>
      </xdr:nvSpPr>
      <xdr:spPr>
        <a:xfrm>
          <a:off x="14414500"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95885</xdr:rowOff>
    </xdr:from>
    <xdr:to>
      <xdr:col>81</xdr:col>
      <xdr:colOff>101600</xdr:colOff>
      <xdr:row>36</xdr:row>
      <xdr:rowOff>26035</xdr:rowOff>
    </xdr:to>
    <xdr:sp macro="" textlink="">
      <xdr:nvSpPr>
        <xdr:cNvPr id="338" name="楕円 337">
          <a:extLst>
            <a:ext uri="{FF2B5EF4-FFF2-40B4-BE49-F238E27FC236}">
              <a16:creationId xmlns:a16="http://schemas.microsoft.com/office/drawing/2014/main" id="{DCD24937-7DD9-4E4D-AE6C-D838D2EC3FBA}"/>
            </a:ext>
          </a:extLst>
        </xdr:cNvPr>
        <xdr:cNvSpPr/>
      </xdr:nvSpPr>
      <xdr:spPr>
        <a:xfrm>
          <a:off x="13578840" y="5963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13335</xdr:rowOff>
    </xdr:from>
    <xdr:to>
      <xdr:col>85</xdr:col>
      <xdr:colOff>127000</xdr:colOff>
      <xdr:row>35</xdr:row>
      <xdr:rowOff>146685</xdr:rowOff>
    </xdr:to>
    <xdr:cxnSp macro="">
      <xdr:nvCxnSpPr>
        <xdr:cNvPr id="339" name="直線コネクタ 338">
          <a:extLst>
            <a:ext uri="{FF2B5EF4-FFF2-40B4-BE49-F238E27FC236}">
              <a16:creationId xmlns:a16="http://schemas.microsoft.com/office/drawing/2014/main" id="{0E522063-C5CD-4390-80A1-71309B22EF26}"/>
            </a:ext>
          </a:extLst>
        </xdr:cNvPr>
        <xdr:cNvCxnSpPr/>
      </xdr:nvCxnSpPr>
      <xdr:spPr>
        <a:xfrm flipV="1">
          <a:off x="13629640" y="5880735"/>
          <a:ext cx="74676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103505</xdr:rowOff>
    </xdr:from>
    <xdr:to>
      <xdr:col>76</xdr:col>
      <xdr:colOff>165100</xdr:colOff>
      <xdr:row>36</xdr:row>
      <xdr:rowOff>33655</xdr:rowOff>
    </xdr:to>
    <xdr:sp macro="" textlink="">
      <xdr:nvSpPr>
        <xdr:cNvPr id="340" name="楕円 339">
          <a:extLst>
            <a:ext uri="{FF2B5EF4-FFF2-40B4-BE49-F238E27FC236}">
              <a16:creationId xmlns:a16="http://schemas.microsoft.com/office/drawing/2014/main" id="{D7DEADFE-7268-449B-98B0-AB291198A703}"/>
            </a:ext>
          </a:extLst>
        </xdr:cNvPr>
        <xdr:cNvSpPr/>
      </xdr:nvSpPr>
      <xdr:spPr>
        <a:xfrm>
          <a:off x="12804140" y="5970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146685</xdr:rowOff>
    </xdr:from>
    <xdr:to>
      <xdr:col>81</xdr:col>
      <xdr:colOff>50800</xdr:colOff>
      <xdr:row>35</xdr:row>
      <xdr:rowOff>154305</xdr:rowOff>
    </xdr:to>
    <xdr:cxnSp macro="">
      <xdr:nvCxnSpPr>
        <xdr:cNvPr id="341" name="直線コネクタ 340">
          <a:extLst>
            <a:ext uri="{FF2B5EF4-FFF2-40B4-BE49-F238E27FC236}">
              <a16:creationId xmlns:a16="http://schemas.microsoft.com/office/drawing/2014/main" id="{02B2F11C-C6EA-44A7-8ACE-9C9247791910}"/>
            </a:ext>
          </a:extLst>
        </xdr:cNvPr>
        <xdr:cNvCxnSpPr/>
      </xdr:nvCxnSpPr>
      <xdr:spPr>
        <a:xfrm flipV="1">
          <a:off x="12854940" y="601408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88265</xdr:rowOff>
    </xdr:from>
    <xdr:to>
      <xdr:col>72</xdr:col>
      <xdr:colOff>38100</xdr:colOff>
      <xdr:row>42</xdr:row>
      <xdr:rowOff>18415</xdr:rowOff>
    </xdr:to>
    <xdr:sp macro="" textlink="">
      <xdr:nvSpPr>
        <xdr:cNvPr id="342" name="楕円 341">
          <a:extLst>
            <a:ext uri="{FF2B5EF4-FFF2-40B4-BE49-F238E27FC236}">
              <a16:creationId xmlns:a16="http://schemas.microsoft.com/office/drawing/2014/main" id="{6B9A9E58-6F5B-4F1A-972B-071068A9026B}"/>
            </a:ext>
          </a:extLst>
        </xdr:cNvPr>
        <xdr:cNvSpPr/>
      </xdr:nvSpPr>
      <xdr:spPr>
        <a:xfrm>
          <a:off x="12029440" y="6961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154305</xdr:rowOff>
    </xdr:from>
    <xdr:to>
      <xdr:col>76</xdr:col>
      <xdr:colOff>114300</xdr:colOff>
      <xdr:row>41</xdr:row>
      <xdr:rowOff>139065</xdr:rowOff>
    </xdr:to>
    <xdr:cxnSp macro="">
      <xdr:nvCxnSpPr>
        <xdr:cNvPr id="343" name="直線コネクタ 342">
          <a:extLst>
            <a:ext uri="{FF2B5EF4-FFF2-40B4-BE49-F238E27FC236}">
              <a16:creationId xmlns:a16="http://schemas.microsoft.com/office/drawing/2014/main" id="{91296227-B7E0-4372-8230-B124610A85B4}"/>
            </a:ext>
          </a:extLst>
        </xdr:cNvPr>
        <xdr:cNvCxnSpPr/>
      </xdr:nvCxnSpPr>
      <xdr:spPr>
        <a:xfrm flipV="1">
          <a:off x="12072620" y="6021705"/>
          <a:ext cx="78232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97790</xdr:rowOff>
    </xdr:from>
    <xdr:to>
      <xdr:col>67</xdr:col>
      <xdr:colOff>101600</xdr:colOff>
      <xdr:row>42</xdr:row>
      <xdr:rowOff>27940</xdr:rowOff>
    </xdr:to>
    <xdr:sp macro="" textlink="">
      <xdr:nvSpPr>
        <xdr:cNvPr id="344" name="楕円 343">
          <a:extLst>
            <a:ext uri="{FF2B5EF4-FFF2-40B4-BE49-F238E27FC236}">
              <a16:creationId xmlns:a16="http://schemas.microsoft.com/office/drawing/2014/main" id="{4AAA5144-02AC-430C-A21D-0B38DB549ED8}"/>
            </a:ext>
          </a:extLst>
        </xdr:cNvPr>
        <xdr:cNvSpPr/>
      </xdr:nvSpPr>
      <xdr:spPr>
        <a:xfrm>
          <a:off x="11231880" y="6971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139065</xdr:rowOff>
    </xdr:from>
    <xdr:to>
      <xdr:col>71</xdr:col>
      <xdr:colOff>177800</xdr:colOff>
      <xdr:row>41</xdr:row>
      <xdr:rowOff>148590</xdr:rowOff>
    </xdr:to>
    <xdr:cxnSp macro="">
      <xdr:nvCxnSpPr>
        <xdr:cNvPr id="345" name="直線コネクタ 344">
          <a:extLst>
            <a:ext uri="{FF2B5EF4-FFF2-40B4-BE49-F238E27FC236}">
              <a16:creationId xmlns:a16="http://schemas.microsoft.com/office/drawing/2014/main" id="{247EB9BC-C395-4355-ADD4-E2ABF0339BF4}"/>
            </a:ext>
          </a:extLst>
        </xdr:cNvPr>
        <xdr:cNvCxnSpPr/>
      </xdr:nvCxnSpPr>
      <xdr:spPr>
        <a:xfrm flipV="1">
          <a:off x="11282680" y="701230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568C7903-135D-477C-BD48-3BF4739D69A8}"/>
            </a:ext>
          </a:extLst>
        </xdr:cNvPr>
        <xdr:cNvSpPr txBox="1"/>
      </xdr:nvSpPr>
      <xdr:spPr>
        <a:xfrm>
          <a:off x="13437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22B9E375-23C7-4028-B550-F92889DC0707}"/>
            </a:ext>
          </a:extLst>
        </xdr:cNvPr>
        <xdr:cNvSpPr txBox="1"/>
      </xdr:nvSpPr>
      <xdr:spPr>
        <a:xfrm>
          <a:off x="126752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AD1E2CDE-CD55-4FBD-8F06-CD342392E34D}"/>
            </a:ext>
          </a:extLst>
        </xdr:cNvPr>
        <xdr:cNvSpPr txBox="1"/>
      </xdr:nvSpPr>
      <xdr:spPr>
        <a:xfrm>
          <a:off x="119005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EA92EA12-9B19-473F-BCC9-4F2A182C5B42}"/>
            </a:ext>
          </a:extLst>
        </xdr:cNvPr>
        <xdr:cNvSpPr txBox="1"/>
      </xdr:nvSpPr>
      <xdr:spPr>
        <a:xfrm>
          <a:off x="1110298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42562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41B7FBA4-A055-42D0-93A7-78F597026859}"/>
            </a:ext>
          </a:extLst>
        </xdr:cNvPr>
        <xdr:cNvSpPr txBox="1"/>
      </xdr:nvSpPr>
      <xdr:spPr>
        <a:xfrm>
          <a:off x="134372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50182</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3DE71D19-EADF-423C-BA05-2D42A21E61C3}"/>
            </a:ext>
          </a:extLst>
        </xdr:cNvPr>
        <xdr:cNvSpPr txBox="1"/>
      </xdr:nvSpPr>
      <xdr:spPr>
        <a:xfrm>
          <a:off x="126752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9542</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16F1424-BCE4-437B-AB5A-C3D590B09A6F}"/>
            </a:ext>
          </a:extLst>
        </xdr:cNvPr>
        <xdr:cNvSpPr txBox="1"/>
      </xdr:nvSpPr>
      <xdr:spPr>
        <a:xfrm>
          <a:off x="1190054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19067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DBB2421B-0E17-4C92-A194-C53259DB3618}"/>
            </a:ext>
          </a:extLst>
        </xdr:cNvPr>
        <xdr:cNvSpPr txBox="1"/>
      </xdr:nvSpPr>
      <xdr:spPr>
        <a:xfrm>
          <a:off x="1110298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9FF79AA7-B6EE-4AEF-8048-8624DBBAE1F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69AA8A66-C59E-46C8-87B5-232EF21CECC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94051FB3-286B-4A50-BD81-1F826FFD003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E1B40D14-640B-4C29-B0F4-E5ADC947541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5D45CE2C-FA12-4B0A-8BF1-2F1EEE2DA29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B1FB10BA-59AC-41CC-84E9-C66FBB7AB4E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648ED79E-F1A2-4B7C-BC30-80527CD2FBA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62D26C9E-F0E4-458C-A78E-7FE899CE7B4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ECA5BF98-7440-4697-8F1D-47C5BC042F9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65EBD94F-0087-4E8B-AEA8-3AF65F2DA00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5DCE1C6D-956E-4977-A2AD-943461D8DE6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B700A120-DE5A-4B93-88F3-F308675E3AAB}"/>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4F6447E7-014C-4F26-BC4E-E87ABB4B632A}"/>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91EDF879-FD95-4612-AA75-92DBFC6C8954}"/>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4C76955C-72A3-4AC9-928B-D1C16CABB2C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D9F94EAA-B7BB-40F2-83B1-542F0924E2D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FFAC89EC-A5FD-43C0-8D7D-2A650FF685B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5825E107-6359-4306-93DF-37DD5A0F5968}"/>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606CE88E-4B5D-4223-B934-063D8F8952C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F5330A7D-E41D-4224-9D11-03F53B136588}"/>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C4FF0F03-6B60-46AB-9659-56CD98F4F8A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EFB67A95-6F87-4C10-B9EE-B7B811D63DD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1FB3A7D1-08E2-406B-A6C7-102D52EEC05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2D55CEE0-9BFA-4724-8CE4-7659F78B24BF}"/>
            </a:ext>
          </a:extLst>
        </xdr:cNvPr>
        <xdr:cNvCxnSpPr/>
      </xdr:nvCxnSpPr>
      <xdr:spPr>
        <a:xfrm flipV="1">
          <a:off x="19509104" y="57454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3E9A6897-0F7D-4709-9982-ECE6F1BD8DEA}"/>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8D296C38-438C-4A24-B42C-3957065F25E7}"/>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95A9B8EA-5E89-436A-A8EA-E375F749058E}"/>
            </a:ext>
          </a:extLst>
        </xdr:cNvPr>
        <xdr:cNvSpPr txBox="1"/>
      </xdr:nvSpPr>
      <xdr:spPr>
        <a:xfrm>
          <a:off x="1954784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381" name="直線コネクタ 380">
          <a:extLst>
            <a:ext uri="{FF2B5EF4-FFF2-40B4-BE49-F238E27FC236}">
              <a16:creationId xmlns:a16="http://schemas.microsoft.com/office/drawing/2014/main" id="{8DD974BF-583E-45D7-94D4-0E8BB4D77C59}"/>
            </a:ext>
          </a:extLst>
        </xdr:cNvPr>
        <xdr:cNvCxnSpPr/>
      </xdr:nvCxnSpPr>
      <xdr:spPr>
        <a:xfrm>
          <a:off x="194437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CF7436D6-790E-49D3-BC19-DAEF0FFF5F7D}"/>
            </a:ext>
          </a:extLst>
        </xdr:cNvPr>
        <xdr:cNvSpPr txBox="1"/>
      </xdr:nvSpPr>
      <xdr:spPr>
        <a:xfrm>
          <a:off x="1954784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383" name="フローチャート: 判断 382">
          <a:extLst>
            <a:ext uri="{FF2B5EF4-FFF2-40B4-BE49-F238E27FC236}">
              <a16:creationId xmlns:a16="http://schemas.microsoft.com/office/drawing/2014/main" id="{48185DBE-0C3F-4BC4-85A0-2729F58D052E}"/>
            </a:ext>
          </a:extLst>
        </xdr:cNvPr>
        <xdr:cNvSpPr/>
      </xdr:nvSpPr>
      <xdr:spPr>
        <a:xfrm>
          <a:off x="1945894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384" name="フローチャート: 判断 383">
          <a:extLst>
            <a:ext uri="{FF2B5EF4-FFF2-40B4-BE49-F238E27FC236}">
              <a16:creationId xmlns:a16="http://schemas.microsoft.com/office/drawing/2014/main" id="{3388F37B-ED2A-4EFE-A9A9-7926BFAF8692}"/>
            </a:ext>
          </a:extLst>
        </xdr:cNvPr>
        <xdr:cNvSpPr/>
      </xdr:nvSpPr>
      <xdr:spPr>
        <a:xfrm>
          <a:off x="1873504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385" name="フローチャート: 判断 384">
          <a:extLst>
            <a:ext uri="{FF2B5EF4-FFF2-40B4-BE49-F238E27FC236}">
              <a16:creationId xmlns:a16="http://schemas.microsoft.com/office/drawing/2014/main" id="{F117CC67-3634-45CC-996D-AA72DCB1AEBA}"/>
            </a:ext>
          </a:extLst>
        </xdr:cNvPr>
        <xdr:cNvSpPr/>
      </xdr:nvSpPr>
      <xdr:spPr>
        <a:xfrm>
          <a:off x="179374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386" name="フローチャート: 判断 385">
          <a:extLst>
            <a:ext uri="{FF2B5EF4-FFF2-40B4-BE49-F238E27FC236}">
              <a16:creationId xmlns:a16="http://schemas.microsoft.com/office/drawing/2014/main" id="{8D64FA81-AA2D-4309-8C5A-093B798A1D5E}"/>
            </a:ext>
          </a:extLst>
        </xdr:cNvPr>
        <xdr:cNvSpPr/>
      </xdr:nvSpPr>
      <xdr:spPr>
        <a:xfrm>
          <a:off x="17162780" y="646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387" name="フローチャート: 判断 386">
          <a:extLst>
            <a:ext uri="{FF2B5EF4-FFF2-40B4-BE49-F238E27FC236}">
              <a16:creationId xmlns:a16="http://schemas.microsoft.com/office/drawing/2014/main" id="{CA821D1B-DE16-4AF4-9E27-D3DE16955B97}"/>
            </a:ext>
          </a:extLst>
        </xdr:cNvPr>
        <xdr:cNvSpPr/>
      </xdr:nvSpPr>
      <xdr:spPr>
        <a:xfrm>
          <a:off x="16388080" y="6468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7BF61EA-E2E6-4C37-BFE7-CF0DDE33B8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F2F5845-F7C3-4F10-BA00-FEBE808D814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5185151-D24F-4D99-AFA4-7E865D43ADF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4231017F-11C2-406E-A4EE-01DAC9D2F14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6D7576E9-3F51-4BA3-A5A9-9302A1AD5F2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393" name="楕円 392">
          <a:extLst>
            <a:ext uri="{FF2B5EF4-FFF2-40B4-BE49-F238E27FC236}">
              <a16:creationId xmlns:a16="http://schemas.microsoft.com/office/drawing/2014/main" id="{56405189-71CF-4DC1-A8C6-7F71DFA39A38}"/>
            </a:ext>
          </a:extLst>
        </xdr:cNvPr>
        <xdr:cNvSpPr/>
      </xdr:nvSpPr>
      <xdr:spPr>
        <a:xfrm>
          <a:off x="1945894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17797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2C25D8B3-AC15-433A-9A96-E58469E9DED6}"/>
            </a:ext>
          </a:extLst>
        </xdr:cNvPr>
        <xdr:cNvSpPr txBox="1"/>
      </xdr:nvSpPr>
      <xdr:spPr>
        <a:xfrm>
          <a:off x="19547840"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395" name="楕円 394">
          <a:extLst>
            <a:ext uri="{FF2B5EF4-FFF2-40B4-BE49-F238E27FC236}">
              <a16:creationId xmlns:a16="http://schemas.microsoft.com/office/drawing/2014/main" id="{F37EC379-E73D-4A8B-9F34-3D380A396462}"/>
            </a:ext>
          </a:extLst>
        </xdr:cNvPr>
        <xdr:cNvSpPr/>
      </xdr:nvSpPr>
      <xdr:spPr>
        <a:xfrm>
          <a:off x="1873504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40</xdr:row>
      <xdr:rowOff>45720</xdr:rowOff>
    </xdr:to>
    <xdr:cxnSp macro="">
      <xdr:nvCxnSpPr>
        <xdr:cNvPr id="396" name="直線コネクタ 395">
          <a:extLst>
            <a:ext uri="{FF2B5EF4-FFF2-40B4-BE49-F238E27FC236}">
              <a16:creationId xmlns:a16="http://schemas.microsoft.com/office/drawing/2014/main" id="{79D8AE16-CE52-479D-ACB2-5710C05C1C2D}"/>
            </a:ext>
          </a:extLst>
        </xdr:cNvPr>
        <xdr:cNvCxnSpPr/>
      </xdr:nvCxnSpPr>
      <xdr:spPr>
        <a:xfrm>
          <a:off x="18778220" y="6671310"/>
          <a:ext cx="7315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86360</xdr:rowOff>
    </xdr:from>
    <xdr:to>
      <xdr:col>107</xdr:col>
      <xdr:colOff>101600</xdr:colOff>
      <xdr:row>40</xdr:row>
      <xdr:rowOff>16510</xdr:rowOff>
    </xdr:to>
    <xdr:sp macro="" textlink="">
      <xdr:nvSpPr>
        <xdr:cNvPr id="397" name="楕円 396">
          <a:extLst>
            <a:ext uri="{FF2B5EF4-FFF2-40B4-BE49-F238E27FC236}">
              <a16:creationId xmlns:a16="http://schemas.microsoft.com/office/drawing/2014/main" id="{E279B807-154F-40F2-91E6-6F70831D4CEB}"/>
            </a:ext>
          </a:extLst>
        </xdr:cNvPr>
        <xdr:cNvSpPr/>
      </xdr:nvSpPr>
      <xdr:spPr>
        <a:xfrm>
          <a:off x="17937480" y="6624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137160</xdr:rowOff>
    </xdr:to>
    <xdr:cxnSp macro="">
      <xdr:nvCxnSpPr>
        <xdr:cNvPr id="398" name="直線コネクタ 397">
          <a:extLst>
            <a:ext uri="{FF2B5EF4-FFF2-40B4-BE49-F238E27FC236}">
              <a16:creationId xmlns:a16="http://schemas.microsoft.com/office/drawing/2014/main" id="{CBB95A60-D478-4485-9D2A-71035BEA6E0C}"/>
            </a:ext>
          </a:extLst>
        </xdr:cNvPr>
        <xdr:cNvCxnSpPr/>
      </xdr:nvCxnSpPr>
      <xdr:spPr>
        <a:xfrm flipV="1">
          <a:off x="17988280" y="66713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399" name="楕円 398">
          <a:extLst>
            <a:ext uri="{FF2B5EF4-FFF2-40B4-BE49-F238E27FC236}">
              <a16:creationId xmlns:a16="http://schemas.microsoft.com/office/drawing/2014/main" id="{70BF69F4-5459-47AA-B708-F2C08FD11C90}"/>
            </a:ext>
          </a:extLst>
        </xdr:cNvPr>
        <xdr:cNvSpPr/>
      </xdr:nvSpPr>
      <xdr:spPr>
        <a:xfrm>
          <a:off x="17162780" y="669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137160</xdr:rowOff>
    </xdr:from>
    <xdr:to>
      <xdr:col>107</xdr:col>
      <xdr:colOff>50800</xdr:colOff>
      <xdr:row>40</xdr:row>
      <xdr:rowOff>34290</xdr:rowOff>
    </xdr:to>
    <xdr:cxnSp macro="">
      <xdr:nvCxnSpPr>
        <xdr:cNvPr id="400" name="直線コネクタ 399">
          <a:extLst>
            <a:ext uri="{FF2B5EF4-FFF2-40B4-BE49-F238E27FC236}">
              <a16:creationId xmlns:a16="http://schemas.microsoft.com/office/drawing/2014/main" id="{392A739C-8BBC-42EE-BA57-4D7FB81FEA31}"/>
            </a:ext>
          </a:extLst>
        </xdr:cNvPr>
        <xdr:cNvCxnSpPr/>
      </xdr:nvCxnSpPr>
      <xdr:spPr>
        <a:xfrm flipV="1">
          <a:off x="17213580" y="6675120"/>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158750</xdr:rowOff>
    </xdr:from>
    <xdr:to>
      <xdr:col>98</xdr:col>
      <xdr:colOff>38100</xdr:colOff>
      <xdr:row>40</xdr:row>
      <xdr:rowOff>88900</xdr:rowOff>
    </xdr:to>
    <xdr:sp macro="" textlink="">
      <xdr:nvSpPr>
        <xdr:cNvPr id="401" name="楕円 400">
          <a:extLst>
            <a:ext uri="{FF2B5EF4-FFF2-40B4-BE49-F238E27FC236}">
              <a16:creationId xmlns:a16="http://schemas.microsoft.com/office/drawing/2014/main" id="{10477F8E-54E3-4B44-9DF7-1F7179260053}"/>
            </a:ext>
          </a:extLst>
        </xdr:cNvPr>
        <xdr:cNvSpPr/>
      </xdr:nvSpPr>
      <xdr:spPr>
        <a:xfrm>
          <a:off x="16388080" y="669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34290</xdr:rowOff>
    </xdr:from>
    <xdr:to>
      <xdr:col>102</xdr:col>
      <xdr:colOff>114300</xdr:colOff>
      <xdr:row>40</xdr:row>
      <xdr:rowOff>38100</xdr:rowOff>
    </xdr:to>
    <xdr:cxnSp macro="">
      <xdr:nvCxnSpPr>
        <xdr:cNvPr id="402" name="直線コネクタ 401">
          <a:extLst>
            <a:ext uri="{FF2B5EF4-FFF2-40B4-BE49-F238E27FC236}">
              <a16:creationId xmlns:a16="http://schemas.microsoft.com/office/drawing/2014/main" id="{DE8EF831-6C03-415F-9E48-8372490815E5}"/>
            </a:ext>
          </a:extLst>
        </xdr:cNvPr>
        <xdr:cNvCxnSpPr/>
      </xdr:nvCxnSpPr>
      <xdr:spPr>
        <a:xfrm flipV="1">
          <a:off x="16431260" y="67398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EA86ED51-DF9E-48FC-9FFC-6BA296B2DC63}"/>
            </a:ext>
          </a:extLst>
        </xdr:cNvPr>
        <xdr:cNvSpPr txBox="1"/>
      </xdr:nvSpPr>
      <xdr:spPr>
        <a:xfrm>
          <a:off x="185611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36D2871F-A67E-4016-B50D-AFD0EFA823E4}"/>
            </a:ext>
          </a:extLst>
        </xdr:cNvPr>
        <xdr:cNvSpPr txBox="1"/>
      </xdr:nvSpPr>
      <xdr:spPr>
        <a:xfrm>
          <a:off x="177762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A954CD53-91F3-40CA-9602-4F21A7674B33}"/>
            </a:ext>
          </a:extLst>
        </xdr:cNvPr>
        <xdr:cNvSpPr txBox="1"/>
      </xdr:nvSpPr>
      <xdr:spPr>
        <a:xfrm>
          <a:off x="1700156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C098AC8A-076B-4CA3-9D2C-C40CE99ED3F0}"/>
            </a:ext>
          </a:extLst>
        </xdr:cNvPr>
        <xdr:cNvSpPr txBox="1"/>
      </xdr:nvSpPr>
      <xdr:spPr>
        <a:xfrm>
          <a:off x="1622686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29227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B30D542B-6647-43FF-9FB3-6A669D91CC0A}"/>
            </a:ext>
          </a:extLst>
        </xdr:cNvPr>
        <xdr:cNvSpPr txBox="1"/>
      </xdr:nvSpPr>
      <xdr:spPr>
        <a:xfrm>
          <a:off x="185611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7637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A4C9EB3D-08E2-460E-B3F4-92897069A335}"/>
            </a:ext>
          </a:extLst>
        </xdr:cNvPr>
        <xdr:cNvSpPr txBox="1"/>
      </xdr:nvSpPr>
      <xdr:spPr>
        <a:xfrm>
          <a:off x="1777626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76217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6958DECB-349C-42A3-B9FB-3828CE6CAFD3}"/>
            </a:ext>
          </a:extLst>
        </xdr:cNvPr>
        <xdr:cNvSpPr txBox="1"/>
      </xdr:nvSpPr>
      <xdr:spPr>
        <a:xfrm>
          <a:off x="1700156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80027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C50A4811-0A3E-428C-9BA7-0E9D150A6D01}"/>
            </a:ext>
          </a:extLst>
        </xdr:cNvPr>
        <xdr:cNvSpPr txBox="1"/>
      </xdr:nvSpPr>
      <xdr:spPr>
        <a:xfrm>
          <a:off x="1622686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E5452C9D-29E5-4D86-9043-4176219A35A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1C9D0652-1976-4B94-BFF5-F5A2150F88B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166C78B1-922F-4290-AB03-B0637DBA41E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9B1E4829-5C6A-4159-916E-EA834998B14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289EF772-005B-4C43-9A0C-416D2273273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352E236F-42B7-4886-BB8E-F745F7F2FED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E5FBC2-7DEA-432E-962C-3CD6B69915C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8D229318-E935-46E3-AF37-BE13E6A824C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35ED99D0-9EC8-4AC2-A0D8-8381264482C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725413A5-96F1-442A-B1E4-1CC0823EB9B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46F06DB3-F8F4-4201-A4F4-1AA9AE2AEB6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CE1A6449-2072-43D0-96F3-71E268189342}"/>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3" name="テキスト ボックス 422">
          <a:extLst>
            <a:ext uri="{FF2B5EF4-FFF2-40B4-BE49-F238E27FC236}">
              <a16:creationId xmlns:a16="http://schemas.microsoft.com/office/drawing/2014/main" id="{0E4AD98A-7CDF-4442-BEE4-00A7AD5E5E3A}"/>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B75F218E-D1DF-41A3-853A-263B3208DB56}"/>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id="{9398086B-0B73-457D-B8E6-750B1303542C}"/>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C289C7D2-24F3-4F5F-A0EF-90F698D28AAB}"/>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id="{4AB861BD-6466-45E5-8446-832B1BA7D55A}"/>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0675F65A-69B7-47F4-B4BF-6207506A6E41}"/>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id="{D1DCB0AC-1B6E-4B38-AFEE-A2D8A5FCFC9E}"/>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3721B55B-5952-473D-9175-0FDF2FE0451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C816E079-1B0D-4A7E-892C-19722C72F435}"/>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A9AE582C-7B25-4822-B9CD-02A472C54ED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433" name="直線コネクタ 432">
          <a:extLst>
            <a:ext uri="{FF2B5EF4-FFF2-40B4-BE49-F238E27FC236}">
              <a16:creationId xmlns:a16="http://schemas.microsoft.com/office/drawing/2014/main" id="{5106FD24-426E-4A14-AA4E-6E7D30CE1F8E}"/>
            </a:ext>
          </a:extLst>
        </xdr:cNvPr>
        <xdr:cNvCxnSpPr/>
      </xdr:nvCxnSpPr>
      <xdr:spPr>
        <a:xfrm flipV="1">
          <a:off x="14375764" y="9293352"/>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3632440A-4B31-44DA-A58A-ADF689BE9865}"/>
            </a:ext>
          </a:extLst>
        </xdr:cNvPr>
        <xdr:cNvSpPr txBox="1"/>
      </xdr:nvSpPr>
      <xdr:spPr>
        <a:xfrm>
          <a:off x="14414500"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435" name="直線コネクタ 434">
          <a:extLst>
            <a:ext uri="{FF2B5EF4-FFF2-40B4-BE49-F238E27FC236}">
              <a16:creationId xmlns:a16="http://schemas.microsoft.com/office/drawing/2014/main" id="{ECC43865-F42E-4761-9C47-9BDC6F3392DA}"/>
            </a:ext>
          </a:extLst>
        </xdr:cNvPr>
        <xdr:cNvCxnSpPr/>
      </xdr:nvCxnSpPr>
      <xdr:spPr>
        <a:xfrm>
          <a:off x="14287500" y="10555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170F52DC-EC9A-4EA4-B19E-16C80156FA7E}"/>
            </a:ext>
          </a:extLst>
        </xdr:cNvPr>
        <xdr:cNvSpPr txBox="1"/>
      </xdr:nvSpPr>
      <xdr:spPr>
        <a:xfrm>
          <a:off x="14414500" y="907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7" name="直線コネクタ 436">
          <a:extLst>
            <a:ext uri="{FF2B5EF4-FFF2-40B4-BE49-F238E27FC236}">
              <a16:creationId xmlns:a16="http://schemas.microsoft.com/office/drawing/2014/main" id="{85D0EBAA-1A7A-4CDF-B3EF-6050DED8E070}"/>
            </a:ext>
          </a:extLst>
        </xdr:cNvPr>
        <xdr:cNvCxnSpPr/>
      </xdr:nvCxnSpPr>
      <xdr:spPr>
        <a:xfrm>
          <a:off x="14287500" y="9293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2C03A0CD-43DB-453E-8AED-998B517EC8D5}"/>
            </a:ext>
          </a:extLst>
        </xdr:cNvPr>
        <xdr:cNvSpPr txBox="1"/>
      </xdr:nvSpPr>
      <xdr:spPr>
        <a:xfrm>
          <a:off x="14414500" y="978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439" name="フローチャート: 判断 438">
          <a:extLst>
            <a:ext uri="{FF2B5EF4-FFF2-40B4-BE49-F238E27FC236}">
              <a16:creationId xmlns:a16="http://schemas.microsoft.com/office/drawing/2014/main" id="{06906422-B68D-47F8-813D-0CEA4A19FF22}"/>
            </a:ext>
          </a:extLst>
        </xdr:cNvPr>
        <xdr:cNvSpPr/>
      </xdr:nvSpPr>
      <xdr:spPr>
        <a:xfrm>
          <a:off x="14325600" y="99291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440" name="フローチャート: 判断 439">
          <a:extLst>
            <a:ext uri="{FF2B5EF4-FFF2-40B4-BE49-F238E27FC236}">
              <a16:creationId xmlns:a16="http://schemas.microsoft.com/office/drawing/2014/main" id="{65E5F64C-D680-4336-A25F-35F20CE61163}"/>
            </a:ext>
          </a:extLst>
        </xdr:cNvPr>
        <xdr:cNvSpPr/>
      </xdr:nvSpPr>
      <xdr:spPr>
        <a:xfrm>
          <a:off x="1357884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22352</xdr:rowOff>
    </xdr:from>
    <xdr:to>
      <xdr:col>76</xdr:col>
      <xdr:colOff>165100</xdr:colOff>
      <xdr:row>59</xdr:row>
      <xdr:rowOff>123952</xdr:rowOff>
    </xdr:to>
    <xdr:sp macro="" textlink="">
      <xdr:nvSpPr>
        <xdr:cNvPr id="441" name="フローチャート: 判断 440">
          <a:extLst>
            <a:ext uri="{FF2B5EF4-FFF2-40B4-BE49-F238E27FC236}">
              <a16:creationId xmlns:a16="http://schemas.microsoft.com/office/drawing/2014/main" id="{AB61AFFF-F336-4B49-AF58-E984F6D12A23}"/>
            </a:ext>
          </a:extLst>
        </xdr:cNvPr>
        <xdr:cNvSpPr/>
      </xdr:nvSpPr>
      <xdr:spPr>
        <a:xfrm>
          <a:off x="128041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168656</xdr:rowOff>
    </xdr:from>
    <xdr:to>
      <xdr:col>72</xdr:col>
      <xdr:colOff>38100</xdr:colOff>
      <xdr:row>59</xdr:row>
      <xdr:rowOff>98806</xdr:rowOff>
    </xdr:to>
    <xdr:sp macro="" textlink="">
      <xdr:nvSpPr>
        <xdr:cNvPr id="442" name="フローチャート: 判断 441">
          <a:extLst>
            <a:ext uri="{FF2B5EF4-FFF2-40B4-BE49-F238E27FC236}">
              <a16:creationId xmlns:a16="http://schemas.microsoft.com/office/drawing/2014/main" id="{4B8693A2-7C00-471F-9D9C-619A39DD28B3}"/>
            </a:ext>
          </a:extLst>
        </xdr:cNvPr>
        <xdr:cNvSpPr/>
      </xdr:nvSpPr>
      <xdr:spPr>
        <a:xfrm>
          <a:off x="12029440" y="9891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443" name="フローチャート: 判断 442">
          <a:extLst>
            <a:ext uri="{FF2B5EF4-FFF2-40B4-BE49-F238E27FC236}">
              <a16:creationId xmlns:a16="http://schemas.microsoft.com/office/drawing/2014/main" id="{6A34834B-7682-4F93-975D-31E4C898EE95}"/>
            </a:ext>
          </a:extLst>
        </xdr:cNvPr>
        <xdr:cNvSpPr/>
      </xdr:nvSpPr>
      <xdr:spPr>
        <a:xfrm>
          <a:off x="1123188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9400B311-D3F2-4E9D-9206-20C44300E28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542C9E95-1781-4D29-AABC-8D8A0F54E1A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2F227176-16D6-484F-A558-AA1BEDA3433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B621701-13AA-4A96-B686-C94606105FF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698A291-1ACE-4887-B099-75F752C7FEB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106934</xdr:rowOff>
    </xdr:from>
    <xdr:to>
      <xdr:col>85</xdr:col>
      <xdr:colOff>177800</xdr:colOff>
      <xdr:row>61</xdr:row>
      <xdr:rowOff>37084</xdr:rowOff>
    </xdr:to>
    <xdr:sp macro="" textlink="">
      <xdr:nvSpPr>
        <xdr:cNvPr id="449" name="楕円 448">
          <a:extLst>
            <a:ext uri="{FF2B5EF4-FFF2-40B4-BE49-F238E27FC236}">
              <a16:creationId xmlns:a16="http://schemas.microsoft.com/office/drawing/2014/main" id="{35ABE2AF-77EC-4A28-BE35-ED6462900DF1}"/>
            </a:ext>
          </a:extLst>
        </xdr:cNvPr>
        <xdr:cNvSpPr/>
      </xdr:nvSpPr>
      <xdr:spPr>
        <a:xfrm>
          <a:off x="14325600" y="101653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85361</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FFB83179-C03E-4B1B-9C65-2D1EEB423ED8}"/>
            </a:ext>
          </a:extLst>
        </xdr:cNvPr>
        <xdr:cNvSpPr txBox="1"/>
      </xdr:nvSpPr>
      <xdr:spPr>
        <a:xfrm>
          <a:off x="14414500"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93218</xdr:rowOff>
    </xdr:from>
    <xdr:to>
      <xdr:col>81</xdr:col>
      <xdr:colOff>101600</xdr:colOff>
      <xdr:row>61</xdr:row>
      <xdr:rowOff>23368</xdr:rowOff>
    </xdr:to>
    <xdr:sp macro="" textlink="">
      <xdr:nvSpPr>
        <xdr:cNvPr id="451" name="楕円 450">
          <a:extLst>
            <a:ext uri="{FF2B5EF4-FFF2-40B4-BE49-F238E27FC236}">
              <a16:creationId xmlns:a16="http://schemas.microsoft.com/office/drawing/2014/main" id="{2156A66F-1A50-42E1-9A8F-8A81F0505744}"/>
            </a:ext>
          </a:extLst>
        </xdr:cNvPr>
        <xdr:cNvSpPr/>
      </xdr:nvSpPr>
      <xdr:spPr>
        <a:xfrm>
          <a:off x="13578840" y="10151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144018</xdr:rowOff>
    </xdr:from>
    <xdr:to>
      <xdr:col>85</xdr:col>
      <xdr:colOff>127000</xdr:colOff>
      <xdr:row>60</xdr:row>
      <xdr:rowOff>157734</xdr:rowOff>
    </xdr:to>
    <xdr:cxnSp macro="">
      <xdr:nvCxnSpPr>
        <xdr:cNvPr id="452" name="直線コネクタ 451">
          <a:extLst>
            <a:ext uri="{FF2B5EF4-FFF2-40B4-BE49-F238E27FC236}">
              <a16:creationId xmlns:a16="http://schemas.microsoft.com/office/drawing/2014/main" id="{D4D3EF62-6697-46C3-9AB4-B9BAC31F27B0}"/>
            </a:ext>
          </a:extLst>
        </xdr:cNvPr>
        <xdr:cNvCxnSpPr/>
      </xdr:nvCxnSpPr>
      <xdr:spPr>
        <a:xfrm>
          <a:off x="13629640" y="10202418"/>
          <a:ext cx="74676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90932</xdr:rowOff>
    </xdr:from>
    <xdr:to>
      <xdr:col>76</xdr:col>
      <xdr:colOff>165100</xdr:colOff>
      <xdr:row>61</xdr:row>
      <xdr:rowOff>21082</xdr:rowOff>
    </xdr:to>
    <xdr:sp macro="" textlink="">
      <xdr:nvSpPr>
        <xdr:cNvPr id="453" name="楕円 452">
          <a:extLst>
            <a:ext uri="{FF2B5EF4-FFF2-40B4-BE49-F238E27FC236}">
              <a16:creationId xmlns:a16="http://schemas.microsoft.com/office/drawing/2014/main" id="{636F8C06-3541-4CB0-AC28-F7424853BEE2}"/>
            </a:ext>
          </a:extLst>
        </xdr:cNvPr>
        <xdr:cNvSpPr/>
      </xdr:nvSpPr>
      <xdr:spPr>
        <a:xfrm>
          <a:off x="12804140" y="10149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141732</xdr:rowOff>
    </xdr:from>
    <xdr:to>
      <xdr:col>81</xdr:col>
      <xdr:colOff>50800</xdr:colOff>
      <xdr:row>60</xdr:row>
      <xdr:rowOff>144018</xdr:rowOff>
    </xdr:to>
    <xdr:cxnSp macro="">
      <xdr:nvCxnSpPr>
        <xdr:cNvPr id="454" name="直線コネクタ 453">
          <a:extLst>
            <a:ext uri="{FF2B5EF4-FFF2-40B4-BE49-F238E27FC236}">
              <a16:creationId xmlns:a16="http://schemas.microsoft.com/office/drawing/2014/main" id="{7D2C7DBF-92FB-46AF-A99E-6FAA83B74D40}"/>
            </a:ext>
          </a:extLst>
        </xdr:cNvPr>
        <xdr:cNvCxnSpPr/>
      </xdr:nvCxnSpPr>
      <xdr:spPr>
        <a:xfrm>
          <a:off x="12854940" y="1020013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95504</xdr:rowOff>
    </xdr:from>
    <xdr:to>
      <xdr:col>72</xdr:col>
      <xdr:colOff>38100</xdr:colOff>
      <xdr:row>61</xdr:row>
      <xdr:rowOff>25654</xdr:rowOff>
    </xdr:to>
    <xdr:sp macro="" textlink="">
      <xdr:nvSpPr>
        <xdr:cNvPr id="455" name="楕円 454">
          <a:extLst>
            <a:ext uri="{FF2B5EF4-FFF2-40B4-BE49-F238E27FC236}">
              <a16:creationId xmlns:a16="http://schemas.microsoft.com/office/drawing/2014/main" id="{0AD24A22-6385-45AB-A7E1-356619B4E416}"/>
            </a:ext>
          </a:extLst>
        </xdr:cNvPr>
        <xdr:cNvSpPr/>
      </xdr:nvSpPr>
      <xdr:spPr>
        <a:xfrm>
          <a:off x="12029440" y="10153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141732</xdr:rowOff>
    </xdr:from>
    <xdr:to>
      <xdr:col>76</xdr:col>
      <xdr:colOff>114300</xdr:colOff>
      <xdr:row>60</xdr:row>
      <xdr:rowOff>146304</xdr:rowOff>
    </xdr:to>
    <xdr:cxnSp macro="">
      <xdr:nvCxnSpPr>
        <xdr:cNvPr id="456" name="直線コネクタ 455">
          <a:extLst>
            <a:ext uri="{FF2B5EF4-FFF2-40B4-BE49-F238E27FC236}">
              <a16:creationId xmlns:a16="http://schemas.microsoft.com/office/drawing/2014/main" id="{712C1A10-B783-4275-8D77-1E66183CF338}"/>
            </a:ext>
          </a:extLst>
        </xdr:cNvPr>
        <xdr:cNvCxnSpPr/>
      </xdr:nvCxnSpPr>
      <xdr:spPr>
        <a:xfrm flipV="1">
          <a:off x="12072620" y="1020013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125222</xdr:rowOff>
    </xdr:from>
    <xdr:to>
      <xdr:col>67</xdr:col>
      <xdr:colOff>101600</xdr:colOff>
      <xdr:row>61</xdr:row>
      <xdr:rowOff>55372</xdr:rowOff>
    </xdr:to>
    <xdr:sp macro="" textlink="">
      <xdr:nvSpPr>
        <xdr:cNvPr id="457" name="楕円 456">
          <a:extLst>
            <a:ext uri="{FF2B5EF4-FFF2-40B4-BE49-F238E27FC236}">
              <a16:creationId xmlns:a16="http://schemas.microsoft.com/office/drawing/2014/main" id="{D1C3529F-635B-4C2E-A73F-8A28AC108745}"/>
            </a:ext>
          </a:extLst>
        </xdr:cNvPr>
        <xdr:cNvSpPr/>
      </xdr:nvSpPr>
      <xdr:spPr>
        <a:xfrm>
          <a:off x="11231880" y="10183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146304</xdr:rowOff>
    </xdr:from>
    <xdr:to>
      <xdr:col>71</xdr:col>
      <xdr:colOff>177800</xdr:colOff>
      <xdr:row>61</xdr:row>
      <xdr:rowOff>4572</xdr:rowOff>
    </xdr:to>
    <xdr:cxnSp macro="">
      <xdr:nvCxnSpPr>
        <xdr:cNvPr id="458" name="直線コネクタ 457">
          <a:extLst>
            <a:ext uri="{FF2B5EF4-FFF2-40B4-BE49-F238E27FC236}">
              <a16:creationId xmlns:a16="http://schemas.microsoft.com/office/drawing/2014/main" id="{77AA0849-F7E1-4D3B-BB92-18E66A196C98}"/>
            </a:ext>
          </a:extLst>
        </xdr:cNvPr>
        <xdr:cNvCxnSpPr/>
      </xdr:nvCxnSpPr>
      <xdr:spPr>
        <a:xfrm flipV="1">
          <a:off x="11282680" y="10204704"/>
          <a:ext cx="78994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459" name="n_1aveValue【学校施設】&#10;有形固定資産減価償却率">
          <a:extLst>
            <a:ext uri="{FF2B5EF4-FFF2-40B4-BE49-F238E27FC236}">
              <a16:creationId xmlns:a16="http://schemas.microsoft.com/office/drawing/2014/main" id="{062C3F68-D1CA-448F-8974-294D958592F9}"/>
            </a:ext>
          </a:extLst>
        </xdr:cNvPr>
        <xdr:cNvSpPr txBox="1"/>
      </xdr:nvSpPr>
      <xdr:spPr>
        <a:xfrm>
          <a:off x="134372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140479</xdr:rowOff>
    </xdr:from>
    <xdr:ext cx="405111" cy="259045"/>
    <xdr:sp macro="" textlink="">
      <xdr:nvSpPr>
        <xdr:cNvPr id="460" name="n_2aveValue【学校施設】&#10;有形固定資産減価償却率">
          <a:extLst>
            <a:ext uri="{FF2B5EF4-FFF2-40B4-BE49-F238E27FC236}">
              <a16:creationId xmlns:a16="http://schemas.microsoft.com/office/drawing/2014/main" id="{5E94A667-FBB0-458F-ADDB-EAE9E88854F5}"/>
            </a:ext>
          </a:extLst>
        </xdr:cNvPr>
        <xdr:cNvSpPr txBox="1"/>
      </xdr:nvSpPr>
      <xdr:spPr>
        <a:xfrm>
          <a:off x="12675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115333</xdr:rowOff>
    </xdr:from>
    <xdr:ext cx="405111" cy="259045"/>
    <xdr:sp macro="" textlink="">
      <xdr:nvSpPr>
        <xdr:cNvPr id="461" name="n_3aveValue【学校施設】&#10;有形固定資産減価償却率">
          <a:extLst>
            <a:ext uri="{FF2B5EF4-FFF2-40B4-BE49-F238E27FC236}">
              <a16:creationId xmlns:a16="http://schemas.microsoft.com/office/drawing/2014/main" id="{E1C8BE9E-7F1B-4BFD-9635-C7F53BDD639B}"/>
            </a:ext>
          </a:extLst>
        </xdr:cNvPr>
        <xdr:cNvSpPr txBox="1"/>
      </xdr:nvSpPr>
      <xdr:spPr>
        <a:xfrm>
          <a:off x="1190054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462" name="n_4aveValue【学校施設】&#10;有形固定資産減価償却率">
          <a:extLst>
            <a:ext uri="{FF2B5EF4-FFF2-40B4-BE49-F238E27FC236}">
              <a16:creationId xmlns:a16="http://schemas.microsoft.com/office/drawing/2014/main" id="{A9248E45-6C92-45C8-AFB7-20F86C6EEB9C}"/>
            </a:ext>
          </a:extLst>
        </xdr:cNvPr>
        <xdr:cNvSpPr txBox="1"/>
      </xdr:nvSpPr>
      <xdr:spPr>
        <a:xfrm>
          <a:off x="1110298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14495</xdr:rowOff>
    </xdr:from>
    <xdr:ext cx="405111" cy="259045"/>
    <xdr:sp macro="" textlink="">
      <xdr:nvSpPr>
        <xdr:cNvPr id="463" name="n_1mainValue【学校施設】&#10;有形固定資産減価償却率">
          <a:extLst>
            <a:ext uri="{FF2B5EF4-FFF2-40B4-BE49-F238E27FC236}">
              <a16:creationId xmlns:a16="http://schemas.microsoft.com/office/drawing/2014/main" id="{5E0951DF-0CB4-4124-ACE4-F11CE9431F29}"/>
            </a:ext>
          </a:extLst>
        </xdr:cNvPr>
        <xdr:cNvSpPr txBox="1"/>
      </xdr:nvSpPr>
      <xdr:spPr>
        <a:xfrm>
          <a:off x="13437244" y="102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12209</xdr:rowOff>
    </xdr:from>
    <xdr:ext cx="405111" cy="259045"/>
    <xdr:sp macro="" textlink="">
      <xdr:nvSpPr>
        <xdr:cNvPr id="464" name="n_2mainValue【学校施設】&#10;有形固定資産減価償却率">
          <a:extLst>
            <a:ext uri="{FF2B5EF4-FFF2-40B4-BE49-F238E27FC236}">
              <a16:creationId xmlns:a16="http://schemas.microsoft.com/office/drawing/2014/main" id="{7189168B-928C-4821-A646-80B33C7ADF51}"/>
            </a:ext>
          </a:extLst>
        </xdr:cNvPr>
        <xdr:cNvSpPr txBox="1"/>
      </xdr:nvSpPr>
      <xdr:spPr>
        <a:xfrm>
          <a:off x="12675244" y="1023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16781</xdr:rowOff>
    </xdr:from>
    <xdr:ext cx="405111" cy="259045"/>
    <xdr:sp macro="" textlink="">
      <xdr:nvSpPr>
        <xdr:cNvPr id="465" name="n_3mainValue【学校施設】&#10;有形固定資産減価償却率">
          <a:extLst>
            <a:ext uri="{FF2B5EF4-FFF2-40B4-BE49-F238E27FC236}">
              <a16:creationId xmlns:a16="http://schemas.microsoft.com/office/drawing/2014/main" id="{F90D2821-74FF-4631-A548-B1195EC92C2A}"/>
            </a:ext>
          </a:extLst>
        </xdr:cNvPr>
        <xdr:cNvSpPr txBox="1"/>
      </xdr:nvSpPr>
      <xdr:spPr>
        <a:xfrm>
          <a:off x="11900544" y="1024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46499</xdr:rowOff>
    </xdr:from>
    <xdr:ext cx="405111" cy="259045"/>
    <xdr:sp macro="" textlink="">
      <xdr:nvSpPr>
        <xdr:cNvPr id="466" name="n_4mainValue【学校施設】&#10;有形固定資産減価償却率">
          <a:extLst>
            <a:ext uri="{FF2B5EF4-FFF2-40B4-BE49-F238E27FC236}">
              <a16:creationId xmlns:a16="http://schemas.microsoft.com/office/drawing/2014/main" id="{C3B0521A-9CDA-49FA-BAF1-235116986495}"/>
            </a:ext>
          </a:extLst>
        </xdr:cNvPr>
        <xdr:cNvSpPr txBox="1"/>
      </xdr:nvSpPr>
      <xdr:spPr>
        <a:xfrm>
          <a:off x="11102984" y="1027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510154CA-A771-4F56-87A4-63AF97C8CFC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61B76359-1BA4-440D-A612-F14FA2F602C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7C02EBB2-3433-4545-9C4F-989564AA44B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1044539-59D8-4B1B-8F6D-A4EB641B863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C59BF27E-C550-4A35-9A3F-7BD67527A94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1D653147-7BFB-4865-9331-86E55DB8202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68B64F42-9005-41BC-8F42-38EE8B7AD56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F4AE06B6-C716-4BBF-A6D5-CEEC90D2B51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A217C52A-2037-41E7-86EA-EA4192255A3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2C1244FA-0E8A-4BC1-87BE-E1B3D568D9C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F1364F21-2FED-4EDB-B14B-8085CE7C06C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7670C96A-BB02-4CC0-AF58-BCF1B6FD7A2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361417A8-06E3-435F-AF61-9B07D6C8A97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C6294FED-59C2-49EB-8A57-F7CE69EB86F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77F9E3D8-5724-4114-9252-741A63C6575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27779774-FED0-4FF9-9513-9645A9E79A0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BE2F0320-3741-47C6-BA8D-41F99CBC37C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967623C2-8103-41AD-A1B3-AF9CF835DCE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1E447098-B902-4BD0-AD64-FAED6BC65798}"/>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AE5519AF-0874-4AB4-ACE6-ABF6001D6A0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23CF0CFA-0818-4563-A37D-E1B6AC05995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a:extLst>
            <a:ext uri="{FF2B5EF4-FFF2-40B4-BE49-F238E27FC236}">
              <a16:creationId xmlns:a16="http://schemas.microsoft.com/office/drawing/2014/main" id="{3AD35811-77EA-4A9B-ADCB-B1C185B8CD2F}"/>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457C0ABB-E999-4107-8D31-63DE4231540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490" name="直線コネクタ 489">
          <a:extLst>
            <a:ext uri="{FF2B5EF4-FFF2-40B4-BE49-F238E27FC236}">
              <a16:creationId xmlns:a16="http://schemas.microsoft.com/office/drawing/2014/main" id="{A102CD2E-BA67-49B2-9FB4-461F1AB5C24F}"/>
            </a:ext>
          </a:extLst>
        </xdr:cNvPr>
        <xdr:cNvCxnSpPr/>
      </xdr:nvCxnSpPr>
      <xdr:spPr>
        <a:xfrm flipV="1">
          <a:off x="19509104" y="9438513"/>
          <a:ext cx="0" cy="122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491" name="【学校施設】&#10;一人当たり面積最小値テキスト">
          <a:extLst>
            <a:ext uri="{FF2B5EF4-FFF2-40B4-BE49-F238E27FC236}">
              <a16:creationId xmlns:a16="http://schemas.microsoft.com/office/drawing/2014/main" id="{8A93E41A-62F2-4C6A-BA06-8AC51A1230A1}"/>
            </a:ext>
          </a:extLst>
        </xdr:cNvPr>
        <xdr:cNvSpPr txBox="1"/>
      </xdr:nvSpPr>
      <xdr:spPr>
        <a:xfrm>
          <a:off x="19547840" y="1066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492" name="直線コネクタ 491">
          <a:extLst>
            <a:ext uri="{FF2B5EF4-FFF2-40B4-BE49-F238E27FC236}">
              <a16:creationId xmlns:a16="http://schemas.microsoft.com/office/drawing/2014/main" id="{720D703F-E6F2-4DDE-A6BC-202895D8F7CD}"/>
            </a:ext>
          </a:extLst>
        </xdr:cNvPr>
        <xdr:cNvCxnSpPr/>
      </xdr:nvCxnSpPr>
      <xdr:spPr>
        <a:xfrm>
          <a:off x="19443700" y="1066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493" name="【学校施設】&#10;一人当たり面積最大値テキスト">
          <a:extLst>
            <a:ext uri="{FF2B5EF4-FFF2-40B4-BE49-F238E27FC236}">
              <a16:creationId xmlns:a16="http://schemas.microsoft.com/office/drawing/2014/main" id="{B054B16B-7C11-4A51-B6BE-03D506ACED7E}"/>
            </a:ext>
          </a:extLst>
        </xdr:cNvPr>
        <xdr:cNvSpPr txBox="1"/>
      </xdr:nvSpPr>
      <xdr:spPr>
        <a:xfrm>
          <a:off x="19547840" y="922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494" name="直線コネクタ 493">
          <a:extLst>
            <a:ext uri="{FF2B5EF4-FFF2-40B4-BE49-F238E27FC236}">
              <a16:creationId xmlns:a16="http://schemas.microsoft.com/office/drawing/2014/main" id="{B6B3CAF2-CBD8-4521-A8ED-687EA8D67AF0}"/>
            </a:ext>
          </a:extLst>
        </xdr:cNvPr>
        <xdr:cNvCxnSpPr/>
      </xdr:nvCxnSpPr>
      <xdr:spPr>
        <a:xfrm>
          <a:off x="19443700" y="9438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64596</xdr:rowOff>
    </xdr:from>
    <xdr:ext cx="469744" cy="259045"/>
    <xdr:sp macro="" textlink="">
      <xdr:nvSpPr>
        <xdr:cNvPr id="495" name="【学校施設】&#10;一人当たり面積平均値テキスト">
          <a:extLst>
            <a:ext uri="{FF2B5EF4-FFF2-40B4-BE49-F238E27FC236}">
              <a16:creationId xmlns:a16="http://schemas.microsoft.com/office/drawing/2014/main" id="{4583F883-9896-4510-9654-0898ED617CC2}"/>
            </a:ext>
          </a:extLst>
        </xdr:cNvPr>
        <xdr:cNvSpPr txBox="1"/>
      </xdr:nvSpPr>
      <xdr:spPr>
        <a:xfrm>
          <a:off x="19547840" y="1045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496" name="フローチャート: 判断 495">
          <a:extLst>
            <a:ext uri="{FF2B5EF4-FFF2-40B4-BE49-F238E27FC236}">
              <a16:creationId xmlns:a16="http://schemas.microsoft.com/office/drawing/2014/main" id="{2AA31E17-D832-4C8D-9853-15948C32AEC5}"/>
            </a:ext>
          </a:extLst>
        </xdr:cNvPr>
        <xdr:cNvSpPr/>
      </xdr:nvSpPr>
      <xdr:spPr>
        <a:xfrm>
          <a:off x="19458940" y="10479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497" name="フローチャート: 判断 496">
          <a:extLst>
            <a:ext uri="{FF2B5EF4-FFF2-40B4-BE49-F238E27FC236}">
              <a16:creationId xmlns:a16="http://schemas.microsoft.com/office/drawing/2014/main" id="{1A7F8185-5A39-431C-9EE3-290AAB2CB7BA}"/>
            </a:ext>
          </a:extLst>
        </xdr:cNvPr>
        <xdr:cNvSpPr/>
      </xdr:nvSpPr>
      <xdr:spPr>
        <a:xfrm>
          <a:off x="18735040" y="1048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51498</xdr:rowOff>
    </xdr:from>
    <xdr:to>
      <xdr:col>107</xdr:col>
      <xdr:colOff>101600</xdr:colOff>
      <xdr:row>62</xdr:row>
      <xdr:rowOff>153098</xdr:rowOff>
    </xdr:to>
    <xdr:sp macro="" textlink="">
      <xdr:nvSpPr>
        <xdr:cNvPr id="498" name="フローチャート: 判断 497">
          <a:extLst>
            <a:ext uri="{FF2B5EF4-FFF2-40B4-BE49-F238E27FC236}">
              <a16:creationId xmlns:a16="http://schemas.microsoft.com/office/drawing/2014/main" id="{DA385D98-E2AE-4567-85BA-BF9EE2D00168}"/>
            </a:ext>
          </a:extLst>
        </xdr:cNvPr>
        <xdr:cNvSpPr/>
      </xdr:nvSpPr>
      <xdr:spPr>
        <a:xfrm>
          <a:off x="17937480" y="1044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52451</xdr:rowOff>
    </xdr:from>
    <xdr:to>
      <xdr:col>102</xdr:col>
      <xdr:colOff>165100</xdr:colOff>
      <xdr:row>62</xdr:row>
      <xdr:rowOff>154051</xdr:rowOff>
    </xdr:to>
    <xdr:sp macro="" textlink="">
      <xdr:nvSpPr>
        <xdr:cNvPr id="499" name="フローチャート: 判断 498">
          <a:extLst>
            <a:ext uri="{FF2B5EF4-FFF2-40B4-BE49-F238E27FC236}">
              <a16:creationId xmlns:a16="http://schemas.microsoft.com/office/drawing/2014/main" id="{16E0D81C-7C8C-47F7-A530-F42A2B0A62BF}"/>
            </a:ext>
          </a:extLst>
        </xdr:cNvPr>
        <xdr:cNvSpPr/>
      </xdr:nvSpPr>
      <xdr:spPr>
        <a:xfrm>
          <a:off x="17162780" y="1044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61595</xdr:rowOff>
    </xdr:from>
    <xdr:to>
      <xdr:col>98</xdr:col>
      <xdr:colOff>38100</xdr:colOff>
      <xdr:row>62</xdr:row>
      <xdr:rowOff>163195</xdr:rowOff>
    </xdr:to>
    <xdr:sp macro="" textlink="">
      <xdr:nvSpPr>
        <xdr:cNvPr id="500" name="フローチャート: 判断 499">
          <a:extLst>
            <a:ext uri="{FF2B5EF4-FFF2-40B4-BE49-F238E27FC236}">
              <a16:creationId xmlns:a16="http://schemas.microsoft.com/office/drawing/2014/main" id="{E4830FB8-2BEA-4BD7-9B6F-FB082F5BD5F9}"/>
            </a:ext>
          </a:extLst>
        </xdr:cNvPr>
        <xdr:cNvSpPr/>
      </xdr:nvSpPr>
      <xdr:spPr>
        <a:xfrm>
          <a:off x="16388080" y="1045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7EA0E4FA-9B76-4512-9D83-8133CE8CD74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65CA76F-DF27-4659-8736-11CB89C52A6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502650F7-A35B-4834-82FD-628EB0E41CA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6E52CA6-BBF6-44C8-ABAD-22B003E0D58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D4F4399-9788-4B4D-AAAA-7C6E5C29459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84455</xdr:rowOff>
    </xdr:from>
    <xdr:to>
      <xdr:col>116</xdr:col>
      <xdr:colOff>114300</xdr:colOff>
      <xdr:row>63</xdr:row>
      <xdr:rowOff>14605</xdr:rowOff>
    </xdr:to>
    <xdr:sp macro="" textlink="">
      <xdr:nvSpPr>
        <xdr:cNvPr id="506" name="楕円 505">
          <a:extLst>
            <a:ext uri="{FF2B5EF4-FFF2-40B4-BE49-F238E27FC236}">
              <a16:creationId xmlns:a16="http://schemas.microsoft.com/office/drawing/2014/main" id="{1FEEA357-1A5B-4C52-A301-CE6DAE4AE1B1}"/>
            </a:ext>
          </a:extLst>
        </xdr:cNvPr>
        <xdr:cNvSpPr/>
      </xdr:nvSpPr>
      <xdr:spPr>
        <a:xfrm>
          <a:off x="19458940" y="10478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107332</xdr:rowOff>
    </xdr:from>
    <xdr:ext cx="469744" cy="259045"/>
    <xdr:sp macro="" textlink="">
      <xdr:nvSpPr>
        <xdr:cNvPr id="507" name="【学校施設】&#10;一人当たり面積該当値テキスト">
          <a:extLst>
            <a:ext uri="{FF2B5EF4-FFF2-40B4-BE49-F238E27FC236}">
              <a16:creationId xmlns:a16="http://schemas.microsoft.com/office/drawing/2014/main" id="{EBAEBEDC-1624-42CA-A474-37C9DEB31A33}"/>
            </a:ext>
          </a:extLst>
        </xdr:cNvPr>
        <xdr:cNvSpPr txBox="1"/>
      </xdr:nvSpPr>
      <xdr:spPr>
        <a:xfrm>
          <a:off x="19547840"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86741</xdr:rowOff>
    </xdr:from>
    <xdr:to>
      <xdr:col>112</xdr:col>
      <xdr:colOff>38100</xdr:colOff>
      <xdr:row>63</xdr:row>
      <xdr:rowOff>16891</xdr:rowOff>
    </xdr:to>
    <xdr:sp macro="" textlink="">
      <xdr:nvSpPr>
        <xdr:cNvPr id="508" name="楕円 507">
          <a:extLst>
            <a:ext uri="{FF2B5EF4-FFF2-40B4-BE49-F238E27FC236}">
              <a16:creationId xmlns:a16="http://schemas.microsoft.com/office/drawing/2014/main" id="{C31ACBDE-666F-47E6-A82E-15882AD97770}"/>
            </a:ext>
          </a:extLst>
        </xdr:cNvPr>
        <xdr:cNvSpPr/>
      </xdr:nvSpPr>
      <xdr:spPr>
        <a:xfrm>
          <a:off x="18735040" y="104804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135255</xdr:rowOff>
    </xdr:from>
    <xdr:to>
      <xdr:col>116</xdr:col>
      <xdr:colOff>63500</xdr:colOff>
      <xdr:row>62</xdr:row>
      <xdr:rowOff>137541</xdr:rowOff>
    </xdr:to>
    <xdr:cxnSp macro="">
      <xdr:nvCxnSpPr>
        <xdr:cNvPr id="509" name="直線コネクタ 508">
          <a:extLst>
            <a:ext uri="{FF2B5EF4-FFF2-40B4-BE49-F238E27FC236}">
              <a16:creationId xmlns:a16="http://schemas.microsoft.com/office/drawing/2014/main" id="{9C32374A-99DF-4ED8-9B7A-8EE71A71097A}"/>
            </a:ext>
          </a:extLst>
        </xdr:cNvPr>
        <xdr:cNvCxnSpPr/>
      </xdr:nvCxnSpPr>
      <xdr:spPr>
        <a:xfrm flipV="1">
          <a:off x="18778220" y="10528935"/>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89027</xdr:rowOff>
    </xdr:from>
    <xdr:to>
      <xdr:col>107</xdr:col>
      <xdr:colOff>101600</xdr:colOff>
      <xdr:row>63</xdr:row>
      <xdr:rowOff>19177</xdr:rowOff>
    </xdr:to>
    <xdr:sp macro="" textlink="">
      <xdr:nvSpPr>
        <xdr:cNvPr id="510" name="楕円 509">
          <a:extLst>
            <a:ext uri="{FF2B5EF4-FFF2-40B4-BE49-F238E27FC236}">
              <a16:creationId xmlns:a16="http://schemas.microsoft.com/office/drawing/2014/main" id="{5F57F2E8-0E36-4265-9A4F-926DB2AB43D7}"/>
            </a:ext>
          </a:extLst>
        </xdr:cNvPr>
        <xdr:cNvSpPr/>
      </xdr:nvSpPr>
      <xdr:spPr>
        <a:xfrm>
          <a:off x="17937480" y="10482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137541</xdr:rowOff>
    </xdr:from>
    <xdr:to>
      <xdr:col>111</xdr:col>
      <xdr:colOff>177800</xdr:colOff>
      <xdr:row>62</xdr:row>
      <xdr:rowOff>139827</xdr:rowOff>
    </xdr:to>
    <xdr:cxnSp macro="">
      <xdr:nvCxnSpPr>
        <xdr:cNvPr id="511" name="直線コネクタ 510">
          <a:extLst>
            <a:ext uri="{FF2B5EF4-FFF2-40B4-BE49-F238E27FC236}">
              <a16:creationId xmlns:a16="http://schemas.microsoft.com/office/drawing/2014/main" id="{D8259E28-E922-4BD1-8D81-9DB22B9DDB22}"/>
            </a:ext>
          </a:extLst>
        </xdr:cNvPr>
        <xdr:cNvCxnSpPr/>
      </xdr:nvCxnSpPr>
      <xdr:spPr>
        <a:xfrm flipV="1">
          <a:off x="17988280" y="10531221"/>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88456</xdr:rowOff>
    </xdr:from>
    <xdr:to>
      <xdr:col>102</xdr:col>
      <xdr:colOff>165100</xdr:colOff>
      <xdr:row>63</xdr:row>
      <xdr:rowOff>18606</xdr:rowOff>
    </xdr:to>
    <xdr:sp macro="" textlink="">
      <xdr:nvSpPr>
        <xdr:cNvPr id="512" name="楕円 511">
          <a:extLst>
            <a:ext uri="{FF2B5EF4-FFF2-40B4-BE49-F238E27FC236}">
              <a16:creationId xmlns:a16="http://schemas.microsoft.com/office/drawing/2014/main" id="{640C6262-34B7-45C5-A72D-EDBE004DFA44}"/>
            </a:ext>
          </a:extLst>
        </xdr:cNvPr>
        <xdr:cNvSpPr/>
      </xdr:nvSpPr>
      <xdr:spPr>
        <a:xfrm>
          <a:off x="17162780" y="10482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139256</xdr:rowOff>
    </xdr:from>
    <xdr:to>
      <xdr:col>107</xdr:col>
      <xdr:colOff>50800</xdr:colOff>
      <xdr:row>62</xdr:row>
      <xdr:rowOff>139827</xdr:rowOff>
    </xdr:to>
    <xdr:cxnSp macro="">
      <xdr:nvCxnSpPr>
        <xdr:cNvPr id="513" name="直線コネクタ 512">
          <a:extLst>
            <a:ext uri="{FF2B5EF4-FFF2-40B4-BE49-F238E27FC236}">
              <a16:creationId xmlns:a16="http://schemas.microsoft.com/office/drawing/2014/main" id="{7001CA7A-A998-4B74-A379-18E39DE82733}"/>
            </a:ext>
          </a:extLst>
        </xdr:cNvPr>
        <xdr:cNvCxnSpPr/>
      </xdr:nvCxnSpPr>
      <xdr:spPr>
        <a:xfrm>
          <a:off x="17213580" y="10532936"/>
          <a:ext cx="7747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93790</xdr:rowOff>
    </xdr:from>
    <xdr:to>
      <xdr:col>98</xdr:col>
      <xdr:colOff>38100</xdr:colOff>
      <xdr:row>63</xdr:row>
      <xdr:rowOff>23940</xdr:rowOff>
    </xdr:to>
    <xdr:sp macro="" textlink="">
      <xdr:nvSpPr>
        <xdr:cNvPr id="514" name="楕円 513">
          <a:extLst>
            <a:ext uri="{FF2B5EF4-FFF2-40B4-BE49-F238E27FC236}">
              <a16:creationId xmlns:a16="http://schemas.microsoft.com/office/drawing/2014/main" id="{3E2E0EF7-3E69-43F3-9E54-BD94255725E9}"/>
            </a:ext>
          </a:extLst>
        </xdr:cNvPr>
        <xdr:cNvSpPr/>
      </xdr:nvSpPr>
      <xdr:spPr>
        <a:xfrm>
          <a:off x="16388080" y="10487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139256</xdr:rowOff>
    </xdr:from>
    <xdr:to>
      <xdr:col>102</xdr:col>
      <xdr:colOff>114300</xdr:colOff>
      <xdr:row>62</xdr:row>
      <xdr:rowOff>144590</xdr:rowOff>
    </xdr:to>
    <xdr:cxnSp macro="">
      <xdr:nvCxnSpPr>
        <xdr:cNvPr id="515" name="直線コネクタ 514">
          <a:extLst>
            <a:ext uri="{FF2B5EF4-FFF2-40B4-BE49-F238E27FC236}">
              <a16:creationId xmlns:a16="http://schemas.microsoft.com/office/drawing/2014/main" id="{400A752F-CFE7-4137-98BB-0D629A628BAB}"/>
            </a:ext>
          </a:extLst>
        </xdr:cNvPr>
        <xdr:cNvCxnSpPr/>
      </xdr:nvCxnSpPr>
      <xdr:spPr>
        <a:xfrm flipV="1">
          <a:off x="16431260" y="10532936"/>
          <a:ext cx="7823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516" name="n_1aveValue【学校施設】&#10;一人当たり面積">
          <a:extLst>
            <a:ext uri="{FF2B5EF4-FFF2-40B4-BE49-F238E27FC236}">
              <a16:creationId xmlns:a16="http://schemas.microsoft.com/office/drawing/2014/main" id="{0CFC4F0D-C4CD-46E0-A9C6-32832C1EB6FA}"/>
            </a:ext>
          </a:extLst>
        </xdr:cNvPr>
        <xdr:cNvSpPr txBox="1"/>
      </xdr:nvSpPr>
      <xdr:spPr>
        <a:xfrm>
          <a:off x="18561127" y="105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169625</xdr:rowOff>
    </xdr:from>
    <xdr:ext cx="469744" cy="259045"/>
    <xdr:sp macro="" textlink="">
      <xdr:nvSpPr>
        <xdr:cNvPr id="517" name="n_2aveValue【学校施設】&#10;一人当たり面積">
          <a:extLst>
            <a:ext uri="{FF2B5EF4-FFF2-40B4-BE49-F238E27FC236}">
              <a16:creationId xmlns:a16="http://schemas.microsoft.com/office/drawing/2014/main" id="{53B58ECB-8112-40B8-8B7F-18BF6B49B78B}"/>
            </a:ext>
          </a:extLst>
        </xdr:cNvPr>
        <xdr:cNvSpPr txBox="1"/>
      </xdr:nvSpPr>
      <xdr:spPr>
        <a:xfrm>
          <a:off x="17776267" y="1022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170578</xdr:rowOff>
    </xdr:from>
    <xdr:ext cx="469744" cy="259045"/>
    <xdr:sp macro="" textlink="">
      <xdr:nvSpPr>
        <xdr:cNvPr id="518" name="n_3aveValue【学校施設】&#10;一人当たり面積">
          <a:extLst>
            <a:ext uri="{FF2B5EF4-FFF2-40B4-BE49-F238E27FC236}">
              <a16:creationId xmlns:a16="http://schemas.microsoft.com/office/drawing/2014/main" id="{6D6AADEB-0825-4CAD-8237-D79D243A4A26}"/>
            </a:ext>
          </a:extLst>
        </xdr:cNvPr>
        <xdr:cNvSpPr txBox="1"/>
      </xdr:nvSpPr>
      <xdr:spPr>
        <a:xfrm>
          <a:off x="17001567" y="102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8272</xdr:rowOff>
    </xdr:from>
    <xdr:ext cx="469744" cy="259045"/>
    <xdr:sp macro="" textlink="">
      <xdr:nvSpPr>
        <xdr:cNvPr id="519" name="n_4aveValue【学校施設】&#10;一人当たり面積">
          <a:extLst>
            <a:ext uri="{FF2B5EF4-FFF2-40B4-BE49-F238E27FC236}">
              <a16:creationId xmlns:a16="http://schemas.microsoft.com/office/drawing/2014/main" id="{85B3681B-8F74-40AC-AE32-E027E7BB90BD}"/>
            </a:ext>
          </a:extLst>
        </xdr:cNvPr>
        <xdr:cNvSpPr txBox="1"/>
      </xdr:nvSpPr>
      <xdr:spPr>
        <a:xfrm>
          <a:off x="1622686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33418</xdr:rowOff>
    </xdr:from>
    <xdr:ext cx="469744" cy="259045"/>
    <xdr:sp macro="" textlink="">
      <xdr:nvSpPr>
        <xdr:cNvPr id="520" name="n_1mainValue【学校施設】&#10;一人当たり面積">
          <a:extLst>
            <a:ext uri="{FF2B5EF4-FFF2-40B4-BE49-F238E27FC236}">
              <a16:creationId xmlns:a16="http://schemas.microsoft.com/office/drawing/2014/main" id="{7173E2CA-F1B9-43FA-B385-EF8C94D18108}"/>
            </a:ext>
          </a:extLst>
        </xdr:cNvPr>
        <xdr:cNvSpPr txBox="1"/>
      </xdr:nvSpPr>
      <xdr:spPr>
        <a:xfrm>
          <a:off x="18561127" y="1025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10304</xdr:rowOff>
    </xdr:from>
    <xdr:ext cx="469744" cy="259045"/>
    <xdr:sp macro="" textlink="">
      <xdr:nvSpPr>
        <xdr:cNvPr id="521" name="n_2mainValue【学校施設】&#10;一人当たり面積">
          <a:extLst>
            <a:ext uri="{FF2B5EF4-FFF2-40B4-BE49-F238E27FC236}">
              <a16:creationId xmlns:a16="http://schemas.microsoft.com/office/drawing/2014/main" id="{FB7AC1CA-9499-451F-94E4-E4E64490FD92}"/>
            </a:ext>
          </a:extLst>
        </xdr:cNvPr>
        <xdr:cNvSpPr txBox="1"/>
      </xdr:nvSpPr>
      <xdr:spPr>
        <a:xfrm>
          <a:off x="17776267" y="105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9733</xdr:rowOff>
    </xdr:from>
    <xdr:ext cx="469744" cy="259045"/>
    <xdr:sp macro="" textlink="">
      <xdr:nvSpPr>
        <xdr:cNvPr id="522" name="n_3mainValue【学校施設】&#10;一人当たり面積">
          <a:extLst>
            <a:ext uri="{FF2B5EF4-FFF2-40B4-BE49-F238E27FC236}">
              <a16:creationId xmlns:a16="http://schemas.microsoft.com/office/drawing/2014/main" id="{F1860497-08EE-4C29-8318-B897F66C15FC}"/>
            </a:ext>
          </a:extLst>
        </xdr:cNvPr>
        <xdr:cNvSpPr txBox="1"/>
      </xdr:nvSpPr>
      <xdr:spPr>
        <a:xfrm>
          <a:off x="17001567" y="1057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15067</xdr:rowOff>
    </xdr:from>
    <xdr:ext cx="469744" cy="259045"/>
    <xdr:sp macro="" textlink="">
      <xdr:nvSpPr>
        <xdr:cNvPr id="523" name="n_4mainValue【学校施設】&#10;一人当たり面積">
          <a:extLst>
            <a:ext uri="{FF2B5EF4-FFF2-40B4-BE49-F238E27FC236}">
              <a16:creationId xmlns:a16="http://schemas.microsoft.com/office/drawing/2014/main" id="{8BA08DF4-E1E8-4BBB-9EA2-E625CC0ECA02}"/>
            </a:ext>
          </a:extLst>
        </xdr:cNvPr>
        <xdr:cNvSpPr txBox="1"/>
      </xdr:nvSpPr>
      <xdr:spPr>
        <a:xfrm>
          <a:off x="16226867" y="105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99FF525A-7568-41DA-8A95-143F9931EAD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C1D153FC-9EF3-4DF2-8901-859D6F2639D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33E12F42-8672-43F1-BCA1-6DB613891B7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94D051ED-E174-4986-A4CB-90C39D40FEB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2D7CD3D9-BB11-48AA-991A-6CD80B1DD5F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B8238B0D-03B5-4100-8AF3-EE1D483B029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96FA26F2-DA8B-45B3-A620-BB39FF42680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71343D96-CAC0-4783-B8A9-AC280024049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a:extLst>
            <a:ext uri="{FF2B5EF4-FFF2-40B4-BE49-F238E27FC236}">
              <a16:creationId xmlns:a16="http://schemas.microsoft.com/office/drawing/2014/main" id="{1DA284C3-E5D6-4F9C-94A3-FB4168E6BEC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a:extLst>
            <a:ext uri="{FF2B5EF4-FFF2-40B4-BE49-F238E27FC236}">
              <a16:creationId xmlns:a16="http://schemas.microsoft.com/office/drawing/2014/main" id="{B7527F5C-9D35-4E4F-A166-0B7BEB453E5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a:extLst>
            <a:ext uri="{FF2B5EF4-FFF2-40B4-BE49-F238E27FC236}">
              <a16:creationId xmlns:a16="http://schemas.microsoft.com/office/drawing/2014/main" id="{3F3F7DBA-C4A7-4526-B0C2-16ECF249E19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a:extLst>
            <a:ext uri="{FF2B5EF4-FFF2-40B4-BE49-F238E27FC236}">
              <a16:creationId xmlns:a16="http://schemas.microsoft.com/office/drawing/2014/main" id="{5C8770DC-054D-43BD-A713-AADFD438E70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a:extLst>
            <a:ext uri="{FF2B5EF4-FFF2-40B4-BE49-F238E27FC236}">
              <a16:creationId xmlns:a16="http://schemas.microsoft.com/office/drawing/2014/main" id="{7F11ACD6-DDB2-40FC-B0DB-23EBAF2306A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a:extLst>
            <a:ext uri="{FF2B5EF4-FFF2-40B4-BE49-F238E27FC236}">
              <a16:creationId xmlns:a16="http://schemas.microsoft.com/office/drawing/2014/main" id="{2CBDA506-3C51-4D33-9A66-58D3A216DBA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a:extLst>
            <a:ext uri="{FF2B5EF4-FFF2-40B4-BE49-F238E27FC236}">
              <a16:creationId xmlns:a16="http://schemas.microsoft.com/office/drawing/2014/main" id="{B9B9BBFE-F999-4B67-BBAC-AD721B8AF85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a:extLst>
            <a:ext uri="{FF2B5EF4-FFF2-40B4-BE49-F238E27FC236}">
              <a16:creationId xmlns:a16="http://schemas.microsoft.com/office/drawing/2014/main" id="{3E0B128C-43E5-4822-992F-82D1F802B9A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17F9E673-8D24-43A8-8D48-2BB1C1E716E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D1A14D4B-21F1-491D-8CD7-EBA13AFE416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C5AD222F-7DD8-4C84-87A4-1C82E28D815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3918D157-A084-49DE-A8E6-17FC698BB21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A15886F1-3282-43B2-AAA0-C8C7F76FB7A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1D2CC3F2-4D71-42F9-A9A3-00456B83014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E593ADC3-D020-40D9-9CB6-4951592DB27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F6C4EEC5-DA4A-43E0-821D-E38500C8596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F9A5643B-E3DE-4EA5-84FB-20084D59BA2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28DE8C7E-F9C7-4CFB-936A-F03493650C8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4DED9B9D-AEBE-49F5-841A-5AA3281C2B2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1" name="直線コネクタ 550">
          <a:extLst>
            <a:ext uri="{FF2B5EF4-FFF2-40B4-BE49-F238E27FC236}">
              <a16:creationId xmlns:a16="http://schemas.microsoft.com/office/drawing/2014/main" id="{464DD0EE-ABF8-4744-BFF7-A8763F8DF35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2" name="テキスト ボックス 551">
          <a:extLst>
            <a:ext uri="{FF2B5EF4-FFF2-40B4-BE49-F238E27FC236}">
              <a16:creationId xmlns:a16="http://schemas.microsoft.com/office/drawing/2014/main" id="{E5EC327E-FCD9-41DD-AA53-589D0D93C8C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3" name="直線コネクタ 552">
          <a:extLst>
            <a:ext uri="{FF2B5EF4-FFF2-40B4-BE49-F238E27FC236}">
              <a16:creationId xmlns:a16="http://schemas.microsoft.com/office/drawing/2014/main" id="{B2CB185B-E228-49AD-BEAF-C0F5770EF34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4" name="テキスト ボックス 553">
          <a:extLst>
            <a:ext uri="{FF2B5EF4-FFF2-40B4-BE49-F238E27FC236}">
              <a16:creationId xmlns:a16="http://schemas.microsoft.com/office/drawing/2014/main" id="{1502D9B8-BFC6-4380-8A32-C298323C06F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5" name="直線コネクタ 554">
          <a:extLst>
            <a:ext uri="{FF2B5EF4-FFF2-40B4-BE49-F238E27FC236}">
              <a16:creationId xmlns:a16="http://schemas.microsoft.com/office/drawing/2014/main" id="{35CD31E6-4997-4DDD-A40D-A939BDEB2A3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6" name="テキスト ボックス 555">
          <a:extLst>
            <a:ext uri="{FF2B5EF4-FFF2-40B4-BE49-F238E27FC236}">
              <a16:creationId xmlns:a16="http://schemas.microsoft.com/office/drawing/2014/main" id="{A0CF392B-8500-4CD5-82C5-7CD1A7FB7079}"/>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7" name="直線コネクタ 556">
          <a:extLst>
            <a:ext uri="{FF2B5EF4-FFF2-40B4-BE49-F238E27FC236}">
              <a16:creationId xmlns:a16="http://schemas.microsoft.com/office/drawing/2014/main" id="{68041878-4384-45DB-90C0-195187BCB96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8" name="テキスト ボックス 557">
          <a:extLst>
            <a:ext uri="{FF2B5EF4-FFF2-40B4-BE49-F238E27FC236}">
              <a16:creationId xmlns:a16="http://schemas.microsoft.com/office/drawing/2014/main" id="{0B5689E5-257D-4BC5-8195-D2227CF3CFFE}"/>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9" name="直線コネクタ 558">
          <a:extLst>
            <a:ext uri="{FF2B5EF4-FFF2-40B4-BE49-F238E27FC236}">
              <a16:creationId xmlns:a16="http://schemas.microsoft.com/office/drawing/2014/main" id="{46139AF2-8C1E-45DB-90AD-02DB7BE3DA9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0" name="テキスト ボックス 559">
          <a:extLst>
            <a:ext uri="{FF2B5EF4-FFF2-40B4-BE49-F238E27FC236}">
              <a16:creationId xmlns:a16="http://schemas.microsoft.com/office/drawing/2014/main" id="{0704DB31-0643-483D-848F-B41341614FE4}"/>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200ABF47-6AF1-4B3D-B601-A7C422C7849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2" name="テキスト ボックス 561">
          <a:extLst>
            <a:ext uri="{FF2B5EF4-FFF2-40B4-BE49-F238E27FC236}">
              <a16:creationId xmlns:a16="http://schemas.microsoft.com/office/drawing/2014/main" id="{EBA4FAED-DF8A-436D-8BCD-754DED26BF43}"/>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公民館】&#10;有形固定資産減価償却率グラフ枠">
          <a:extLst>
            <a:ext uri="{FF2B5EF4-FFF2-40B4-BE49-F238E27FC236}">
              <a16:creationId xmlns:a16="http://schemas.microsoft.com/office/drawing/2014/main" id="{FDAB319F-3C59-49A9-8AA0-9EC26CC7D7B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564" name="直線コネクタ 563">
          <a:extLst>
            <a:ext uri="{FF2B5EF4-FFF2-40B4-BE49-F238E27FC236}">
              <a16:creationId xmlns:a16="http://schemas.microsoft.com/office/drawing/2014/main" id="{B0E58AB9-DE49-4801-A180-48E17DB421B8}"/>
            </a:ext>
          </a:extLst>
        </xdr:cNvPr>
        <xdr:cNvCxnSpPr/>
      </xdr:nvCxnSpPr>
      <xdr:spPr>
        <a:xfrm flipV="1">
          <a:off x="14375764" y="1682305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5" name="【公民館】&#10;有形固定資産減価償却率最小値テキスト">
          <a:extLst>
            <a:ext uri="{FF2B5EF4-FFF2-40B4-BE49-F238E27FC236}">
              <a16:creationId xmlns:a16="http://schemas.microsoft.com/office/drawing/2014/main" id="{91583BB2-8821-4176-A4B0-4E41B8785A78}"/>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6" name="直線コネクタ 565">
          <a:extLst>
            <a:ext uri="{FF2B5EF4-FFF2-40B4-BE49-F238E27FC236}">
              <a16:creationId xmlns:a16="http://schemas.microsoft.com/office/drawing/2014/main" id="{026B4376-2668-4C57-BD2F-E189782168BA}"/>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567" name="【公民館】&#10;有形固定資産減価償却率最大値テキスト">
          <a:extLst>
            <a:ext uri="{FF2B5EF4-FFF2-40B4-BE49-F238E27FC236}">
              <a16:creationId xmlns:a16="http://schemas.microsoft.com/office/drawing/2014/main" id="{B19CF2AF-FB62-4FD9-A6CC-AD8DDACD1423}"/>
            </a:ext>
          </a:extLst>
        </xdr:cNvPr>
        <xdr:cNvSpPr txBox="1"/>
      </xdr:nvSpPr>
      <xdr:spPr>
        <a:xfrm>
          <a:off x="14414500" y="1660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568" name="直線コネクタ 567">
          <a:extLst>
            <a:ext uri="{FF2B5EF4-FFF2-40B4-BE49-F238E27FC236}">
              <a16:creationId xmlns:a16="http://schemas.microsoft.com/office/drawing/2014/main" id="{D7B22A29-85EA-4F4A-A693-1D62A1B9EAF4}"/>
            </a:ext>
          </a:extLst>
        </xdr:cNvPr>
        <xdr:cNvCxnSpPr/>
      </xdr:nvCxnSpPr>
      <xdr:spPr>
        <a:xfrm>
          <a:off x="14287500" y="1682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569" name="【公民館】&#10;有形固定資産減価償却率平均値テキスト">
          <a:extLst>
            <a:ext uri="{FF2B5EF4-FFF2-40B4-BE49-F238E27FC236}">
              <a16:creationId xmlns:a16="http://schemas.microsoft.com/office/drawing/2014/main" id="{E84585F0-DA9E-4815-8C20-3B67B0F63E55}"/>
            </a:ext>
          </a:extLst>
        </xdr:cNvPr>
        <xdr:cNvSpPr txBox="1"/>
      </xdr:nvSpPr>
      <xdr:spPr>
        <a:xfrm>
          <a:off x="14414500" y="17328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570" name="フローチャート: 判断 569">
          <a:extLst>
            <a:ext uri="{FF2B5EF4-FFF2-40B4-BE49-F238E27FC236}">
              <a16:creationId xmlns:a16="http://schemas.microsoft.com/office/drawing/2014/main" id="{C0A6AEDB-5DE7-410A-A1AD-C058BE61FF98}"/>
            </a:ext>
          </a:extLst>
        </xdr:cNvPr>
        <xdr:cNvSpPr/>
      </xdr:nvSpPr>
      <xdr:spPr>
        <a:xfrm>
          <a:off x="14325600" y="174732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571" name="フローチャート: 判断 570">
          <a:extLst>
            <a:ext uri="{FF2B5EF4-FFF2-40B4-BE49-F238E27FC236}">
              <a16:creationId xmlns:a16="http://schemas.microsoft.com/office/drawing/2014/main" id="{6929845A-789C-4164-B01C-A8AE0817A6BC}"/>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572" name="フローチャート: 判断 571">
          <a:extLst>
            <a:ext uri="{FF2B5EF4-FFF2-40B4-BE49-F238E27FC236}">
              <a16:creationId xmlns:a16="http://schemas.microsoft.com/office/drawing/2014/main" id="{14FCACAA-7BB4-4DED-97F8-5843EA815BC0}"/>
            </a:ext>
          </a:extLst>
        </xdr:cNvPr>
        <xdr:cNvSpPr/>
      </xdr:nvSpPr>
      <xdr:spPr>
        <a:xfrm>
          <a:off x="1280414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573" name="フローチャート: 判断 572">
          <a:extLst>
            <a:ext uri="{FF2B5EF4-FFF2-40B4-BE49-F238E27FC236}">
              <a16:creationId xmlns:a16="http://schemas.microsoft.com/office/drawing/2014/main" id="{10CB227E-74F8-4DCE-A39B-EB3CDCF4B9F8}"/>
            </a:ext>
          </a:extLst>
        </xdr:cNvPr>
        <xdr:cNvSpPr/>
      </xdr:nvSpPr>
      <xdr:spPr>
        <a:xfrm>
          <a:off x="12029440" y="17442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574" name="フローチャート: 判断 573">
          <a:extLst>
            <a:ext uri="{FF2B5EF4-FFF2-40B4-BE49-F238E27FC236}">
              <a16:creationId xmlns:a16="http://schemas.microsoft.com/office/drawing/2014/main" id="{F83503C7-1C7B-4259-B46C-9087411227F9}"/>
            </a:ext>
          </a:extLst>
        </xdr:cNvPr>
        <xdr:cNvSpPr/>
      </xdr:nvSpPr>
      <xdr:spPr>
        <a:xfrm>
          <a:off x="112318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E54B03A2-AE1D-49EE-9474-8518BCEA179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92907BA1-6787-47B6-890C-93F7C84572B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A84B6121-87C5-4F7B-ADE0-B1FCB4A5432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EAC76281-9BF2-4214-B9EC-50640DF04DF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73DB81B6-45DE-4D8F-AF39-E9E1E3C8315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25400</xdr:rowOff>
    </xdr:from>
    <xdr:to>
      <xdr:col>85</xdr:col>
      <xdr:colOff>177800</xdr:colOff>
      <xdr:row>107</xdr:row>
      <xdr:rowOff>127000</xdr:rowOff>
    </xdr:to>
    <xdr:sp macro="" textlink="">
      <xdr:nvSpPr>
        <xdr:cNvPr id="580" name="楕円 579">
          <a:extLst>
            <a:ext uri="{FF2B5EF4-FFF2-40B4-BE49-F238E27FC236}">
              <a16:creationId xmlns:a16="http://schemas.microsoft.com/office/drawing/2014/main" id="{544C1F01-0808-48DE-8DEF-51659501BA45}"/>
            </a:ext>
          </a:extLst>
        </xdr:cNvPr>
        <xdr:cNvSpPr/>
      </xdr:nvSpPr>
      <xdr:spPr>
        <a:xfrm>
          <a:off x="14325600" y="179628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3827</xdr:rowOff>
    </xdr:from>
    <xdr:ext cx="405111" cy="259045"/>
    <xdr:sp macro="" textlink="">
      <xdr:nvSpPr>
        <xdr:cNvPr id="581" name="【公民館】&#10;有形固定資産減価償却率該当値テキスト">
          <a:extLst>
            <a:ext uri="{FF2B5EF4-FFF2-40B4-BE49-F238E27FC236}">
              <a16:creationId xmlns:a16="http://schemas.microsoft.com/office/drawing/2014/main" id="{6E1F6CBD-6123-442A-8159-DF11286392E5}"/>
            </a:ext>
          </a:extLst>
        </xdr:cNvPr>
        <xdr:cNvSpPr txBox="1"/>
      </xdr:nvSpPr>
      <xdr:spPr>
        <a:xfrm>
          <a:off x="144145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160655</xdr:rowOff>
    </xdr:from>
    <xdr:to>
      <xdr:col>81</xdr:col>
      <xdr:colOff>101600</xdr:colOff>
      <xdr:row>107</xdr:row>
      <xdr:rowOff>90805</xdr:rowOff>
    </xdr:to>
    <xdr:sp macro="" textlink="">
      <xdr:nvSpPr>
        <xdr:cNvPr id="582" name="楕円 581">
          <a:extLst>
            <a:ext uri="{FF2B5EF4-FFF2-40B4-BE49-F238E27FC236}">
              <a16:creationId xmlns:a16="http://schemas.microsoft.com/office/drawing/2014/main" id="{5D1BFF79-3714-4665-9456-0D74711E7851}"/>
            </a:ext>
          </a:extLst>
        </xdr:cNvPr>
        <xdr:cNvSpPr/>
      </xdr:nvSpPr>
      <xdr:spPr>
        <a:xfrm>
          <a:off x="13578840" y="1793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40005</xdr:rowOff>
    </xdr:from>
    <xdr:to>
      <xdr:col>85</xdr:col>
      <xdr:colOff>127000</xdr:colOff>
      <xdr:row>107</xdr:row>
      <xdr:rowOff>76200</xdr:rowOff>
    </xdr:to>
    <xdr:cxnSp macro="">
      <xdr:nvCxnSpPr>
        <xdr:cNvPr id="583" name="直線コネクタ 582">
          <a:extLst>
            <a:ext uri="{FF2B5EF4-FFF2-40B4-BE49-F238E27FC236}">
              <a16:creationId xmlns:a16="http://schemas.microsoft.com/office/drawing/2014/main" id="{B35E26F3-8737-4B68-A02F-023BA44F759C}"/>
            </a:ext>
          </a:extLst>
        </xdr:cNvPr>
        <xdr:cNvCxnSpPr/>
      </xdr:nvCxnSpPr>
      <xdr:spPr>
        <a:xfrm>
          <a:off x="13629640" y="1797748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122555</xdr:rowOff>
    </xdr:from>
    <xdr:to>
      <xdr:col>76</xdr:col>
      <xdr:colOff>165100</xdr:colOff>
      <xdr:row>107</xdr:row>
      <xdr:rowOff>52705</xdr:rowOff>
    </xdr:to>
    <xdr:sp macro="" textlink="">
      <xdr:nvSpPr>
        <xdr:cNvPr id="584" name="楕円 583">
          <a:extLst>
            <a:ext uri="{FF2B5EF4-FFF2-40B4-BE49-F238E27FC236}">
              <a16:creationId xmlns:a16="http://schemas.microsoft.com/office/drawing/2014/main" id="{B5BC1E3B-9181-44DC-A4B3-BB3B64A724D5}"/>
            </a:ext>
          </a:extLst>
        </xdr:cNvPr>
        <xdr:cNvSpPr/>
      </xdr:nvSpPr>
      <xdr:spPr>
        <a:xfrm>
          <a:off x="12804140" y="1789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xdr:rowOff>
    </xdr:from>
    <xdr:to>
      <xdr:col>81</xdr:col>
      <xdr:colOff>50800</xdr:colOff>
      <xdr:row>107</xdr:row>
      <xdr:rowOff>40005</xdr:rowOff>
    </xdr:to>
    <xdr:cxnSp macro="">
      <xdr:nvCxnSpPr>
        <xdr:cNvPr id="585" name="直線コネクタ 584">
          <a:extLst>
            <a:ext uri="{FF2B5EF4-FFF2-40B4-BE49-F238E27FC236}">
              <a16:creationId xmlns:a16="http://schemas.microsoft.com/office/drawing/2014/main" id="{4FEC9CAD-D46E-4699-9EB4-3C61316432B9}"/>
            </a:ext>
          </a:extLst>
        </xdr:cNvPr>
        <xdr:cNvCxnSpPr/>
      </xdr:nvCxnSpPr>
      <xdr:spPr>
        <a:xfrm>
          <a:off x="12854940" y="1793938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76836</xdr:rowOff>
    </xdr:from>
    <xdr:to>
      <xdr:col>72</xdr:col>
      <xdr:colOff>38100</xdr:colOff>
      <xdr:row>107</xdr:row>
      <xdr:rowOff>6986</xdr:rowOff>
    </xdr:to>
    <xdr:sp macro="" textlink="">
      <xdr:nvSpPr>
        <xdr:cNvPr id="586" name="楕円 585">
          <a:extLst>
            <a:ext uri="{FF2B5EF4-FFF2-40B4-BE49-F238E27FC236}">
              <a16:creationId xmlns:a16="http://schemas.microsoft.com/office/drawing/2014/main" id="{B5AD9CBF-5934-493F-A8B4-74D8730C336D}"/>
            </a:ext>
          </a:extLst>
        </xdr:cNvPr>
        <xdr:cNvSpPr/>
      </xdr:nvSpPr>
      <xdr:spPr>
        <a:xfrm>
          <a:off x="12029440" y="17846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127636</xdr:rowOff>
    </xdr:from>
    <xdr:to>
      <xdr:col>76</xdr:col>
      <xdr:colOff>114300</xdr:colOff>
      <xdr:row>107</xdr:row>
      <xdr:rowOff>1905</xdr:rowOff>
    </xdr:to>
    <xdr:cxnSp macro="">
      <xdr:nvCxnSpPr>
        <xdr:cNvPr id="587" name="直線コネクタ 586">
          <a:extLst>
            <a:ext uri="{FF2B5EF4-FFF2-40B4-BE49-F238E27FC236}">
              <a16:creationId xmlns:a16="http://schemas.microsoft.com/office/drawing/2014/main" id="{518B3BC9-525B-428D-8B26-1EFD20FA85D3}"/>
            </a:ext>
          </a:extLst>
        </xdr:cNvPr>
        <xdr:cNvCxnSpPr/>
      </xdr:nvCxnSpPr>
      <xdr:spPr>
        <a:xfrm>
          <a:off x="12072620" y="17897476"/>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36830</xdr:rowOff>
    </xdr:from>
    <xdr:to>
      <xdr:col>67</xdr:col>
      <xdr:colOff>101600</xdr:colOff>
      <xdr:row>106</xdr:row>
      <xdr:rowOff>138430</xdr:rowOff>
    </xdr:to>
    <xdr:sp macro="" textlink="">
      <xdr:nvSpPr>
        <xdr:cNvPr id="588" name="楕円 587">
          <a:extLst>
            <a:ext uri="{FF2B5EF4-FFF2-40B4-BE49-F238E27FC236}">
              <a16:creationId xmlns:a16="http://schemas.microsoft.com/office/drawing/2014/main" id="{9DE6047F-AE4F-49F8-B512-7762779FBBA0}"/>
            </a:ext>
          </a:extLst>
        </xdr:cNvPr>
        <xdr:cNvSpPr/>
      </xdr:nvSpPr>
      <xdr:spPr>
        <a:xfrm>
          <a:off x="1123188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87630</xdr:rowOff>
    </xdr:from>
    <xdr:to>
      <xdr:col>71</xdr:col>
      <xdr:colOff>177800</xdr:colOff>
      <xdr:row>106</xdr:row>
      <xdr:rowOff>127636</xdr:rowOff>
    </xdr:to>
    <xdr:cxnSp macro="">
      <xdr:nvCxnSpPr>
        <xdr:cNvPr id="589" name="直線コネクタ 588">
          <a:extLst>
            <a:ext uri="{FF2B5EF4-FFF2-40B4-BE49-F238E27FC236}">
              <a16:creationId xmlns:a16="http://schemas.microsoft.com/office/drawing/2014/main" id="{2C00A971-F9DF-47A0-91D3-0C95A8C5A4F0}"/>
            </a:ext>
          </a:extLst>
        </xdr:cNvPr>
        <xdr:cNvCxnSpPr/>
      </xdr:nvCxnSpPr>
      <xdr:spPr>
        <a:xfrm>
          <a:off x="11282680" y="17857470"/>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590" name="n_1aveValue【公民館】&#10;有形固定資産減価償却率">
          <a:extLst>
            <a:ext uri="{FF2B5EF4-FFF2-40B4-BE49-F238E27FC236}">
              <a16:creationId xmlns:a16="http://schemas.microsoft.com/office/drawing/2014/main" id="{C2301919-2A04-477A-8EF2-605855A4F7C5}"/>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591" name="n_2aveValue【公民館】&#10;有形固定資産減価償却率">
          <a:extLst>
            <a:ext uri="{FF2B5EF4-FFF2-40B4-BE49-F238E27FC236}">
              <a16:creationId xmlns:a16="http://schemas.microsoft.com/office/drawing/2014/main" id="{43F44437-F656-40DD-BD06-33E271F44532}"/>
            </a:ext>
          </a:extLst>
        </xdr:cNvPr>
        <xdr:cNvSpPr txBox="1"/>
      </xdr:nvSpPr>
      <xdr:spPr>
        <a:xfrm>
          <a:off x="126752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592" name="n_3aveValue【公民館】&#10;有形固定資産減価償却率">
          <a:extLst>
            <a:ext uri="{FF2B5EF4-FFF2-40B4-BE49-F238E27FC236}">
              <a16:creationId xmlns:a16="http://schemas.microsoft.com/office/drawing/2014/main" id="{38F31783-7E1E-490E-A490-E726E6E9A623}"/>
            </a:ext>
          </a:extLst>
        </xdr:cNvPr>
        <xdr:cNvSpPr txBox="1"/>
      </xdr:nvSpPr>
      <xdr:spPr>
        <a:xfrm>
          <a:off x="11900544" y="1722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593" name="n_4aveValue【公民館】&#10;有形固定資産減価償却率">
          <a:extLst>
            <a:ext uri="{FF2B5EF4-FFF2-40B4-BE49-F238E27FC236}">
              <a16:creationId xmlns:a16="http://schemas.microsoft.com/office/drawing/2014/main" id="{590B1792-8D7C-4A1B-A2FD-DEAC5F019C47}"/>
            </a:ext>
          </a:extLst>
        </xdr:cNvPr>
        <xdr:cNvSpPr txBox="1"/>
      </xdr:nvSpPr>
      <xdr:spPr>
        <a:xfrm>
          <a:off x="1110298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81932</xdr:rowOff>
    </xdr:from>
    <xdr:ext cx="405111" cy="259045"/>
    <xdr:sp macro="" textlink="">
      <xdr:nvSpPr>
        <xdr:cNvPr id="594" name="n_1mainValue【公民館】&#10;有形固定資産減価償却率">
          <a:extLst>
            <a:ext uri="{FF2B5EF4-FFF2-40B4-BE49-F238E27FC236}">
              <a16:creationId xmlns:a16="http://schemas.microsoft.com/office/drawing/2014/main" id="{D527D077-F437-422C-A075-5497053B00AD}"/>
            </a:ext>
          </a:extLst>
        </xdr:cNvPr>
        <xdr:cNvSpPr txBox="1"/>
      </xdr:nvSpPr>
      <xdr:spPr>
        <a:xfrm>
          <a:off x="13437244" y="1801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43832</xdr:rowOff>
    </xdr:from>
    <xdr:ext cx="405111" cy="259045"/>
    <xdr:sp macro="" textlink="">
      <xdr:nvSpPr>
        <xdr:cNvPr id="595" name="n_2mainValue【公民館】&#10;有形固定資産減価償却率">
          <a:extLst>
            <a:ext uri="{FF2B5EF4-FFF2-40B4-BE49-F238E27FC236}">
              <a16:creationId xmlns:a16="http://schemas.microsoft.com/office/drawing/2014/main" id="{2B2879BA-5514-48BE-BECC-8139A9173434}"/>
            </a:ext>
          </a:extLst>
        </xdr:cNvPr>
        <xdr:cNvSpPr txBox="1"/>
      </xdr:nvSpPr>
      <xdr:spPr>
        <a:xfrm>
          <a:off x="12675244" y="179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169563</xdr:rowOff>
    </xdr:from>
    <xdr:ext cx="405111" cy="259045"/>
    <xdr:sp macro="" textlink="">
      <xdr:nvSpPr>
        <xdr:cNvPr id="596" name="n_3mainValue【公民館】&#10;有形固定資産減価償却率">
          <a:extLst>
            <a:ext uri="{FF2B5EF4-FFF2-40B4-BE49-F238E27FC236}">
              <a16:creationId xmlns:a16="http://schemas.microsoft.com/office/drawing/2014/main" id="{93B8D33B-ED56-4A6B-BB79-4E317E7FDD97}"/>
            </a:ext>
          </a:extLst>
        </xdr:cNvPr>
        <xdr:cNvSpPr txBox="1"/>
      </xdr:nvSpPr>
      <xdr:spPr>
        <a:xfrm>
          <a:off x="11900544" y="179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129557</xdr:rowOff>
    </xdr:from>
    <xdr:ext cx="405111" cy="259045"/>
    <xdr:sp macro="" textlink="">
      <xdr:nvSpPr>
        <xdr:cNvPr id="597" name="n_4mainValue【公民館】&#10;有形固定資産減価償却率">
          <a:extLst>
            <a:ext uri="{FF2B5EF4-FFF2-40B4-BE49-F238E27FC236}">
              <a16:creationId xmlns:a16="http://schemas.microsoft.com/office/drawing/2014/main" id="{CF72A96B-69EE-45D2-877F-E4B3448C0395}"/>
            </a:ext>
          </a:extLst>
        </xdr:cNvPr>
        <xdr:cNvSpPr txBox="1"/>
      </xdr:nvSpPr>
      <xdr:spPr>
        <a:xfrm>
          <a:off x="1110298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B06972D6-F0B6-4E2B-B064-FB2E0F39A99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C25CD9C7-53F3-4CDC-BAB0-356230CA954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232C4627-5034-424E-96A8-E7E8F38B509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B89A8179-84AF-4B51-A748-F0A5387CC37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281CA8D0-C603-42C9-9083-24E5A827F93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7941BB5A-72E6-4A1E-803E-37885F89A84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E94041F0-C792-4779-92EC-1C2B5375E5E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55E365E2-6876-45C3-A25C-D46A2603A2B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CFF2ECB4-3712-462D-A121-155F680B363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32832487-A44A-4348-80D8-963520FC98E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a:extLst>
            <a:ext uri="{FF2B5EF4-FFF2-40B4-BE49-F238E27FC236}">
              <a16:creationId xmlns:a16="http://schemas.microsoft.com/office/drawing/2014/main" id="{638A7BD6-AB0C-41A2-A992-14B8F5A9D11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a:extLst>
            <a:ext uri="{FF2B5EF4-FFF2-40B4-BE49-F238E27FC236}">
              <a16:creationId xmlns:a16="http://schemas.microsoft.com/office/drawing/2014/main" id="{2D836322-1EB3-4C95-B962-DE6CDBFE7B5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a:extLst>
            <a:ext uri="{FF2B5EF4-FFF2-40B4-BE49-F238E27FC236}">
              <a16:creationId xmlns:a16="http://schemas.microsoft.com/office/drawing/2014/main" id="{9FAA5B70-B0CF-496C-84DA-3C6114095DC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a:extLst>
            <a:ext uri="{FF2B5EF4-FFF2-40B4-BE49-F238E27FC236}">
              <a16:creationId xmlns:a16="http://schemas.microsoft.com/office/drawing/2014/main" id="{A4350742-3B45-4350-A48E-FD2C4F91F7F7}"/>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a:extLst>
            <a:ext uri="{FF2B5EF4-FFF2-40B4-BE49-F238E27FC236}">
              <a16:creationId xmlns:a16="http://schemas.microsoft.com/office/drawing/2014/main" id="{388F63CC-AE4D-4561-B4A1-740CD4BB4C7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a:extLst>
            <a:ext uri="{FF2B5EF4-FFF2-40B4-BE49-F238E27FC236}">
              <a16:creationId xmlns:a16="http://schemas.microsoft.com/office/drawing/2014/main" id="{A4886CF7-64DC-46D4-BA3E-7175B797BE8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a:extLst>
            <a:ext uri="{FF2B5EF4-FFF2-40B4-BE49-F238E27FC236}">
              <a16:creationId xmlns:a16="http://schemas.microsoft.com/office/drawing/2014/main" id="{8CCEFEE3-0D37-4203-BCB6-B5B8B72E631B}"/>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a:extLst>
            <a:ext uri="{FF2B5EF4-FFF2-40B4-BE49-F238E27FC236}">
              <a16:creationId xmlns:a16="http://schemas.microsoft.com/office/drawing/2014/main" id="{D90B13BF-A1CA-458B-A0C5-8F0B5F5E3D92}"/>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a:extLst>
            <a:ext uri="{FF2B5EF4-FFF2-40B4-BE49-F238E27FC236}">
              <a16:creationId xmlns:a16="http://schemas.microsoft.com/office/drawing/2014/main" id="{3F9F0F8D-4517-4432-A47C-A9A830B0FC14}"/>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a:extLst>
            <a:ext uri="{FF2B5EF4-FFF2-40B4-BE49-F238E27FC236}">
              <a16:creationId xmlns:a16="http://schemas.microsoft.com/office/drawing/2014/main" id="{5FD7C841-3649-4273-95EE-4CE8C5E86ED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a:extLst>
            <a:ext uri="{FF2B5EF4-FFF2-40B4-BE49-F238E27FC236}">
              <a16:creationId xmlns:a16="http://schemas.microsoft.com/office/drawing/2014/main" id="{DB708EFE-D804-480E-B431-AB5FA3EFDC4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9" name="テキスト ボックス 618">
          <a:extLst>
            <a:ext uri="{FF2B5EF4-FFF2-40B4-BE49-F238E27FC236}">
              <a16:creationId xmlns:a16="http://schemas.microsoft.com/office/drawing/2014/main" id="{F3F6F645-557A-41A9-B5C0-405EDD467C1D}"/>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9CF97BB7-C865-44AF-A470-3EDA8FB300F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85916ABB-84CC-4354-A239-3C90A4E4155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公民館】&#10;一人当たり面積グラフ枠">
          <a:extLst>
            <a:ext uri="{FF2B5EF4-FFF2-40B4-BE49-F238E27FC236}">
              <a16:creationId xmlns:a16="http://schemas.microsoft.com/office/drawing/2014/main" id="{9828C793-E452-4677-81DC-63CD8CBF649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623" name="直線コネクタ 622">
          <a:extLst>
            <a:ext uri="{FF2B5EF4-FFF2-40B4-BE49-F238E27FC236}">
              <a16:creationId xmlns:a16="http://schemas.microsoft.com/office/drawing/2014/main" id="{E9D1749B-5E7A-4B7B-9159-B06B20F13486}"/>
            </a:ext>
          </a:extLst>
        </xdr:cNvPr>
        <xdr:cNvCxnSpPr/>
      </xdr:nvCxnSpPr>
      <xdr:spPr>
        <a:xfrm flipV="1">
          <a:off x="19509104" y="16693787"/>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624" name="【公民館】&#10;一人当たり面積最小値テキスト">
          <a:extLst>
            <a:ext uri="{FF2B5EF4-FFF2-40B4-BE49-F238E27FC236}">
              <a16:creationId xmlns:a16="http://schemas.microsoft.com/office/drawing/2014/main" id="{3E7BE4B2-E15E-4BEC-974D-43666B6C6CA4}"/>
            </a:ext>
          </a:extLst>
        </xdr:cNvPr>
        <xdr:cNvSpPr txBox="1"/>
      </xdr:nvSpPr>
      <xdr:spPr>
        <a:xfrm>
          <a:off x="19547840" y="1828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625" name="直線コネクタ 624">
          <a:extLst>
            <a:ext uri="{FF2B5EF4-FFF2-40B4-BE49-F238E27FC236}">
              <a16:creationId xmlns:a16="http://schemas.microsoft.com/office/drawing/2014/main" id="{00EFB4F3-FACE-4BED-A17F-DA98F59D13AB}"/>
            </a:ext>
          </a:extLst>
        </xdr:cNvPr>
        <xdr:cNvCxnSpPr/>
      </xdr:nvCxnSpPr>
      <xdr:spPr>
        <a:xfrm>
          <a:off x="194437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626" name="【公民館】&#10;一人当たり面積最大値テキスト">
          <a:extLst>
            <a:ext uri="{FF2B5EF4-FFF2-40B4-BE49-F238E27FC236}">
              <a16:creationId xmlns:a16="http://schemas.microsoft.com/office/drawing/2014/main" id="{913F4EA7-F96A-44D9-A231-6F87E81D79A1}"/>
            </a:ext>
          </a:extLst>
        </xdr:cNvPr>
        <xdr:cNvSpPr txBox="1"/>
      </xdr:nvSpPr>
      <xdr:spPr>
        <a:xfrm>
          <a:off x="19547840" y="1647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627" name="直線コネクタ 626">
          <a:extLst>
            <a:ext uri="{FF2B5EF4-FFF2-40B4-BE49-F238E27FC236}">
              <a16:creationId xmlns:a16="http://schemas.microsoft.com/office/drawing/2014/main" id="{E38BF4E5-9001-4B7B-90BB-2EE4A74D4495}"/>
            </a:ext>
          </a:extLst>
        </xdr:cNvPr>
        <xdr:cNvCxnSpPr/>
      </xdr:nvCxnSpPr>
      <xdr:spPr>
        <a:xfrm>
          <a:off x="19443700" y="16693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628" name="【公民館】&#10;一人当たり面積平均値テキスト">
          <a:extLst>
            <a:ext uri="{FF2B5EF4-FFF2-40B4-BE49-F238E27FC236}">
              <a16:creationId xmlns:a16="http://schemas.microsoft.com/office/drawing/2014/main" id="{58DD008C-C273-4E64-944F-00AB8B0F29EE}"/>
            </a:ext>
          </a:extLst>
        </xdr:cNvPr>
        <xdr:cNvSpPr txBox="1"/>
      </xdr:nvSpPr>
      <xdr:spPr>
        <a:xfrm>
          <a:off x="19547840" y="1783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629" name="フローチャート: 判断 628">
          <a:extLst>
            <a:ext uri="{FF2B5EF4-FFF2-40B4-BE49-F238E27FC236}">
              <a16:creationId xmlns:a16="http://schemas.microsoft.com/office/drawing/2014/main" id="{0A7909A3-03CE-442A-B1B8-FD91AEA02087}"/>
            </a:ext>
          </a:extLst>
        </xdr:cNvPr>
        <xdr:cNvSpPr/>
      </xdr:nvSpPr>
      <xdr:spPr>
        <a:xfrm>
          <a:off x="19458940" y="1798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30" name="フローチャート: 判断 629">
          <a:extLst>
            <a:ext uri="{FF2B5EF4-FFF2-40B4-BE49-F238E27FC236}">
              <a16:creationId xmlns:a16="http://schemas.microsoft.com/office/drawing/2014/main" id="{AD58A0D6-4951-411B-9E59-6435CCAA5A95}"/>
            </a:ext>
          </a:extLst>
        </xdr:cNvPr>
        <xdr:cNvSpPr/>
      </xdr:nvSpPr>
      <xdr:spPr>
        <a:xfrm>
          <a:off x="18735040" y="179873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41729</xdr:rowOff>
    </xdr:from>
    <xdr:to>
      <xdr:col>107</xdr:col>
      <xdr:colOff>101600</xdr:colOff>
      <xdr:row>106</xdr:row>
      <xdr:rowOff>143329</xdr:rowOff>
    </xdr:to>
    <xdr:sp macro="" textlink="">
      <xdr:nvSpPr>
        <xdr:cNvPr id="631" name="フローチャート: 判断 630">
          <a:extLst>
            <a:ext uri="{FF2B5EF4-FFF2-40B4-BE49-F238E27FC236}">
              <a16:creationId xmlns:a16="http://schemas.microsoft.com/office/drawing/2014/main" id="{8AB83D14-73C3-463D-882B-A342048A525B}"/>
            </a:ext>
          </a:extLst>
        </xdr:cNvPr>
        <xdr:cNvSpPr/>
      </xdr:nvSpPr>
      <xdr:spPr>
        <a:xfrm>
          <a:off x="1793748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632" name="フローチャート: 判断 631">
          <a:extLst>
            <a:ext uri="{FF2B5EF4-FFF2-40B4-BE49-F238E27FC236}">
              <a16:creationId xmlns:a16="http://schemas.microsoft.com/office/drawing/2014/main" id="{FABB16DE-8747-4358-8B33-534CF5296AAC}"/>
            </a:ext>
          </a:extLst>
        </xdr:cNvPr>
        <xdr:cNvSpPr/>
      </xdr:nvSpPr>
      <xdr:spPr>
        <a:xfrm>
          <a:off x="1716278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633" name="フローチャート: 判断 632">
          <a:extLst>
            <a:ext uri="{FF2B5EF4-FFF2-40B4-BE49-F238E27FC236}">
              <a16:creationId xmlns:a16="http://schemas.microsoft.com/office/drawing/2014/main" id="{D45C13B9-9CAB-4B16-86EB-21285F19C015}"/>
            </a:ext>
          </a:extLst>
        </xdr:cNvPr>
        <xdr:cNvSpPr/>
      </xdr:nvSpPr>
      <xdr:spPr>
        <a:xfrm>
          <a:off x="16388080" y="17831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E2ED223-7935-48AD-BED8-02CF080F426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0FBAAC7-4F19-4684-8F8C-84D70D1D842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2D246BFA-DB09-4FA0-8624-09867350A3B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878D91E4-CD1D-4973-92B1-B402AD9F721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A92AB0D1-1264-4BC0-B3E4-F43E1ABF5EE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22134</xdr:rowOff>
    </xdr:from>
    <xdr:to>
      <xdr:col>116</xdr:col>
      <xdr:colOff>114300</xdr:colOff>
      <xdr:row>108</xdr:row>
      <xdr:rowOff>123734</xdr:rowOff>
    </xdr:to>
    <xdr:sp macro="" textlink="">
      <xdr:nvSpPr>
        <xdr:cNvPr id="639" name="楕円 638">
          <a:extLst>
            <a:ext uri="{FF2B5EF4-FFF2-40B4-BE49-F238E27FC236}">
              <a16:creationId xmlns:a16="http://schemas.microsoft.com/office/drawing/2014/main" id="{6DC5C049-4F92-4019-99D1-12D8C2AFFFD2}"/>
            </a:ext>
          </a:extLst>
        </xdr:cNvPr>
        <xdr:cNvSpPr/>
      </xdr:nvSpPr>
      <xdr:spPr>
        <a:xfrm>
          <a:off x="19458940" y="1812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108511</xdr:rowOff>
    </xdr:from>
    <xdr:ext cx="469744" cy="259045"/>
    <xdr:sp macro="" textlink="">
      <xdr:nvSpPr>
        <xdr:cNvPr id="640" name="【公民館】&#10;一人当たり面積該当値テキスト">
          <a:extLst>
            <a:ext uri="{FF2B5EF4-FFF2-40B4-BE49-F238E27FC236}">
              <a16:creationId xmlns:a16="http://schemas.microsoft.com/office/drawing/2014/main" id="{E4567820-30EA-4263-A081-CF714037F0BF}"/>
            </a:ext>
          </a:extLst>
        </xdr:cNvPr>
        <xdr:cNvSpPr txBox="1"/>
      </xdr:nvSpPr>
      <xdr:spPr>
        <a:xfrm>
          <a:off x="19547840" y="1804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22134</xdr:rowOff>
    </xdr:from>
    <xdr:to>
      <xdr:col>112</xdr:col>
      <xdr:colOff>38100</xdr:colOff>
      <xdr:row>108</xdr:row>
      <xdr:rowOff>123734</xdr:rowOff>
    </xdr:to>
    <xdr:sp macro="" textlink="">
      <xdr:nvSpPr>
        <xdr:cNvPr id="641" name="楕円 640">
          <a:extLst>
            <a:ext uri="{FF2B5EF4-FFF2-40B4-BE49-F238E27FC236}">
              <a16:creationId xmlns:a16="http://schemas.microsoft.com/office/drawing/2014/main" id="{69D5D9AB-4ABF-4EFC-AF23-C436321CC0F0}"/>
            </a:ext>
          </a:extLst>
        </xdr:cNvPr>
        <xdr:cNvSpPr/>
      </xdr:nvSpPr>
      <xdr:spPr>
        <a:xfrm>
          <a:off x="18735040" y="181272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72934</xdr:rowOff>
    </xdr:from>
    <xdr:to>
      <xdr:col>116</xdr:col>
      <xdr:colOff>63500</xdr:colOff>
      <xdr:row>108</xdr:row>
      <xdr:rowOff>72934</xdr:rowOff>
    </xdr:to>
    <xdr:cxnSp macro="">
      <xdr:nvCxnSpPr>
        <xdr:cNvPr id="642" name="直線コネクタ 641">
          <a:extLst>
            <a:ext uri="{FF2B5EF4-FFF2-40B4-BE49-F238E27FC236}">
              <a16:creationId xmlns:a16="http://schemas.microsoft.com/office/drawing/2014/main" id="{3C232579-AD13-43BB-B928-7FCD30B4F476}"/>
            </a:ext>
          </a:extLst>
        </xdr:cNvPr>
        <xdr:cNvCxnSpPr/>
      </xdr:nvCxnSpPr>
      <xdr:spPr>
        <a:xfrm>
          <a:off x="18778220" y="1817805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643" name="楕円 642">
          <a:extLst>
            <a:ext uri="{FF2B5EF4-FFF2-40B4-BE49-F238E27FC236}">
              <a16:creationId xmlns:a16="http://schemas.microsoft.com/office/drawing/2014/main" id="{58D67E46-897A-4A92-B69C-5E36C73DB285}"/>
            </a:ext>
          </a:extLst>
        </xdr:cNvPr>
        <xdr:cNvSpPr/>
      </xdr:nvSpPr>
      <xdr:spPr>
        <a:xfrm>
          <a:off x="1793748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72934</xdr:rowOff>
    </xdr:from>
    <xdr:to>
      <xdr:col>111</xdr:col>
      <xdr:colOff>177800</xdr:colOff>
      <xdr:row>108</xdr:row>
      <xdr:rowOff>76200</xdr:rowOff>
    </xdr:to>
    <xdr:cxnSp macro="">
      <xdr:nvCxnSpPr>
        <xdr:cNvPr id="644" name="直線コネクタ 643">
          <a:extLst>
            <a:ext uri="{FF2B5EF4-FFF2-40B4-BE49-F238E27FC236}">
              <a16:creationId xmlns:a16="http://schemas.microsoft.com/office/drawing/2014/main" id="{038EDFAB-8417-4228-9345-94FBB913B6AA}"/>
            </a:ext>
          </a:extLst>
        </xdr:cNvPr>
        <xdr:cNvCxnSpPr/>
      </xdr:nvCxnSpPr>
      <xdr:spPr>
        <a:xfrm flipV="1">
          <a:off x="17988280" y="18178054"/>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645" name="楕円 644">
          <a:extLst>
            <a:ext uri="{FF2B5EF4-FFF2-40B4-BE49-F238E27FC236}">
              <a16:creationId xmlns:a16="http://schemas.microsoft.com/office/drawing/2014/main" id="{8EACE2A5-5BCC-4AD3-B2AC-87C25420704F}"/>
            </a:ext>
          </a:extLst>
        </xdr:cNvPr>
        <xdr:cNvSpPr/>
      </xdr:nvSpPr>
      <xdr:spPr>
        <a:xfrm>
          <a:off x="1716278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76200</xdr:rowOff>
    </xdr:from>
    <xdr:to>
      <xdr:col>107</xdr:col>
      <xdr:colOff>50800</xdr:colOff>
      <xdr:row>108</xdr:row>
      <xdr:rowOff>76200</xdr:rowOff>
    </xdr:to>
    <xdr:cxnSp macro="">
      <xdr:nvCxnSpPr>
        <xdr:cNvPr id="646" name="直線コネクタ 645">
          <a:extLst>
            <a:ext uri="{FF2B5EF4-FFF2-40B4-BE49-F238E27FC236}">
              <a16:creationId xmlns:a16="http://schemas.microsoft.com/office/drawing/2014/main" id="{D602CC3C-231A-422E-9561-9516580EA1FF}"/>
            </a:ext>
          </a:extLst>
        </xdr:cNvPr>
        <xdr:cNvCxnSpPr/>
      </xdr:nvCxnSpPr>
      <xdr:spPr>
        <a:xfrm>
          <a:off x="17213580" y="181813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647" name="楕円 646">
          <a:extLst>
            <a:ext uri="{FF2B5EF4-FFF2-40B4-BE49-F238E27FC236}">
              <a16:creationId xmlns:a16="http://schemas.microsoft.com/office/drawing/2014/main" id="{EE7B271E-7DA5-476D-986D-1C0034E95EC3}"/>
            </a:ext>
          </a:extLst>
        </xdr:cNvPr>
        <xdr:cNvSpPr/>
      </xdr:nvSpPr>
      <xdr:spPr>
        <a:xfrm>
          <a:off x="16388080" y="18130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76200</xdr:rowOff>
    </xdr:from>
    <xdr:to>
      <xdr:col>102</xdr:col>
      <xdr:colOff>114300</xdr:colOff>
      <xdr:row>108</xdr:row>
      <xdr:rowOff>76200</xdr:rowOff>
    </xdr:to>
    <xdr:cxnSp macro="">
      <xdr:nvCxnSpPr>
        <xdr:cNvPr id="648" name="直線コネクタ 647">
          <a:extLst>
            <a:ext uri="{FF2B5EF4-FFF2-40B4-BE49-F238E27FC236}">
              <a16:creationId xmlns:a16="http://schemas.microsoft.com/office/drawing/2014/main" id="{19AA6CE8-5794-4ABA-8384-E0D51436E563}"/>
            </a:ext>
          </a:extLst>
        </xdr:cNvPr>
        <xdr:cNvCxnSpPr/>
      </xdr:nvCxnSpPr>
      <xdr:spPr>
        <a:xfrm>
          <a:off x="16431260" y="181813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649" name="n_1aveValue【公民館】&#10;一人当たり面積">
          <a:extLst>
            <a:ext uri="{FF2B5EF4-FFF2-40B4-BE49-F238E27FC236}">
              <a16:creationId xmlns:a16="http://schemas.microsoft.com/office/drawing/2014/main" id="{26DDB2A2-C46D-4D4C-9A0A-45D983C805F5}"/>
            </a:ext>
          </a:extLst>
        </xdr:cNvPr>
        <xdr:cNvSpPr txBox="1"/>
      </xdr:nvSpPr>
      <xdr:spPr>
        <a:xfrm>
          <a:off x="18561127" y="1777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650" name="n_2aveValue【公民館】&#10;一人当たり面積">
          <a:extLst>
            <a:ext uri="{FF2B5EF4-FFF2-40B4-BE49-F238E27FC236}">
              <a16:creationId xmlns:a16="http://schemas.microsoft.com/office/drawing/2014/main" id="{FBD126F6-81E1-4319-AE61-5EBA84CA8A88}"/>
            </a:ext>
          </a:extLst>
        </xdr:cNvPr>
        <xdr:cNvSpPr txBox="1"/>
      </xdr:nvSpPr>
      <xdr:spPr>
        <a:xfrm>
          <a:off x="177762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651" name="n_3aveValue【公民館】&#10;一人当たり面積">
          <a:extLst>
            <a:ext uri="{FF2B5EF4-FFF2-40B4-BE49-F238E27FC236}">
              <a16:creationId xmlns:a16="http://schemas.microsoft.com/office/drawing/2014/main" id="{145FF1CF-8EC0-405C-BB40-DD0FACA91FA0}"/>
            </a:ext>
          </a:extLst>
        </xdr:cNvPr>
        <xdr:cNvSpPr txBox="1"/>
      </xdr:nvSpPr>
      <xdr:spPr>
        <a:xfrm>
          <a:off x="170015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652" name="n_4aveValue【公民館】&#10;一人当たり面積">
          <a:extLst>
            <a:ext uri="{FF2B5EF4-FFF2-40B4-BE49-F238E27FC236}">
              <a16:creationId xmlns:a16="http://schemas.microsoft.com/office/drawing/2014/main" id="{0CED93DE-9B67-4E69-8AF7-6501FD0490D6}"/>
            </a:ext>
          </a:extLst>
        </xdr:cNvPr>
        <xdr:cNvSpPr txBox="1"/>
      </xdr:nvSpPr>
      <xdr:spPr>
        <a:xfrm>
          <a:off x="16226867" y="1761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114861</xdr:rowOff>
    </xdr:from>
    <xdr:ext cx="469744" cy="259045"/>
    <xdr:sp macro="" textlink="">
      <xdr:nvSpPr>
        <xdr:cNvPr id="653" name="n_1mainValue【公民館】&#10;一人当たり面積">
          <a:extLst>
            <a:ext uri="{FF2B5EF4-FFF2-40B4-BE49-F238E27FC236}">
              <a16:creationId xmlns:a16="http://schemas.microsoft.com/office/drawing/2014/main" id="{842A6866-F93E-4E7D-885C-EB19621DF6D9}"/>
            </a:ext>
          </a:extLst>
        </xdr:cNvPr>
        <xdr:cNvSpPr txBox="1"/>
      </xdr:nvSpPr>
      <xdr:spPr>
        <a:xfrm>
          <a:off x="18561127" y="1821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654" name="n_2mainValue【公民館】&#10;一人当たり面積">
          <a:extLst>
            <a:ext uri="{FF2B5EF4-FFF2-40B4-BE49-F238E27FC236}">
              <a16:creationId xmlns:a16="http://schemas.microsoft.com/office/drawing/2014/main" id="{42326B6D-A017-4140-8618-88D5C4C38897}"/>
            </a:ext>
          </a:extLst>
        </xdr:cNvPr>
        <xdr:cNvSpPr txBox="1"/>
      </xdr:nvSpPr>
      <xdr:spPr>
        <a:xfrm>
          <a:off x="1777626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655" name="n_3mainValue【公民館】&#10;一人当たり面積">
          <a:extLst>
            <a:ext uri="{FF2B5EF4-FFF2-40B4-BE49-F238E27FC236}">
              <a16:creationId xmlns:a16="http://schemas.microsoft.com/office/drawing/2014/main" id="{95B9E5D2-00A2-45D8-B581-36EFC86F144F}"/>
            </a:ext>
          </a:extLst>
        </xdr:cNvPr>
        <xdr:cNvSpPr txBox="1"/>
      </xdr:nvSpPr>
      <xdr:spPr>
        <a:xfrm>
          <a:off x="1700156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656" name="n_4mainValue【公民館】&#10;一人当たり面積">
          <a:extLst>
            <a:ext uri="{FF2B5EF4-FFF2-40B4-BE49-F238E27FC236}">
              <a16:creationId xmlns:a16="http://schemas.microsoft.com/office/drawing/2014/main" id="{B7FDBA25-64D6-4F57-84A5-8C4E1E470DAF}"/>
            </a:ext>
          </a:extLst>
        </xdr:cNvPr>
        <xdr:cNvSpPr txBox="1"/>
      </xdr:nvSpPr>
      <xdr:spPr>
        <a:xfrm>
          <a:off x="1622686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24F8E148-E396-462B-902A-B6575C0BA2A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AC4E3820-A0CB-4167-A196-72F31C291FE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6859BA0F-A877-46B2-B5A6-AADC99270B7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認定こども園・幼稚園・保育所については、類似団体内平均値と比較して大きく下回っている。これは、かしわらこども園を新たに建設し、老朽化した柏原保育所及び柏原西幼稚園を除却したためである。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また、公民館については、有形固定資産減価償却率</a:t>
          </a:r>
          <a:r>
            <a:rPr kumimoji="1" lang="en-US" altLang="ja-JP" sz="1300">
              <a:latin typeface="ＭＳ Ｐゴシック" panose="020B0600070205080204" pitchFamily="50" charset="-128"/>
              <a:ea typeface="ＭＳ Ｐゴシック" panose="020B0600070205080204" pitchFamily="50" charset="-128"/>
            </a:rPr>
            <a:t>87.0</a:t>
          </a:r>
          <a:r>
            <a:rPr kumimoji="1" lang="ja-JP" altLang="en-US" sz="1300">
              <a:latin typeface="ＭＳ Ｐゴシック" panose="020B0600070205080204" pitchFamily="50" charset="-128"/>
              <a:ea typeface="ＭＳ Ｐゴシック" panose="020B0600070205080204" pitchFamily="50" charset="-128"/>
            </a:rPr>
            <a:t>％で類似団体内平均値と比較して高くなっているが、これは建設から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年以上経過していることが原因である。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265502-F24A-4928-AD22-B735913E672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22A504-1940-4017-84B9-1BD60AB07CF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8F2869-A2BD-4DC0-893E-16209622EDB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53D793-086D-4C33-9BCC-F34CC792236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5D72C9-C991-4308-86C0-4E208D35E05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A00571-BB08-4343-9BAC-80F318BB2FD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E295C3D-923D-4FEA-BD2E-2668CC5A5E4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97869B-1CBE-4966-AA3D-AABF95ECE33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AF8E0E-6C67-4B33-81F2-2EB989796D3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88993E-C56E-41CD-A939-EB38DEC646F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67,226
65,562
25.33
29,885,676
29,006,677
802,360
15,837,433
22,165,006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ACA6BE-0974-422A-9352-C2FE68BC0E9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9345C0-0458-412C-89AF-3A5B92B96AF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A53C84-1195-4E5B-B01D-F43E6D59A22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89F87F-9E30-4B96-ADB3-77979549F7A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6787F0-C61E-4DA8-91E9-5FDFD8877A2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CBC0478-9B1B-4822-A613-5B32186E812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6C1E74-61BC-49F5-A951-470828883BE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FD42FC-57DE-4C31-80F6-AE19AB79DCC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B94F426-1F2C-4D5B-B5F2-8BF6F210CFD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E2B93D-B008-4406-A9B1-0DA78965B3A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951D05-DE45-470B-9A0F-985BAA244F6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C5A8D7-085C-449D-B57C-BB018DAC192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C24DE2-DAAC-421A-A068-2CCBC5329C9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CAC0AC2-36C6-4F32-8A25-54B6C62E0DC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6AD47E-7E21-4DE9-A6E7-A1C6BEC92F2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F2CFFB-D076-4C25-AA25-35C1224B96C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7B919C-5A9F-4BEF-A648-84EEA41D93A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E6DEBA-9FD8-42BA-AB38-BFEFCAA4410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17B145-8950-44E9-AE11-7687978A801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807BCBE-7FBF-4C18-B404-CDBD18B3E89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EDACD4E-373D-4C82-82B6-78C7F3A21CF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C1C384-4F7B-4514-B1C4-33B5D352055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7568E6-82CC-48FB-B067-6941C95D85E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0D599C-594F-41C6-BA67-5077ADAEF61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F49205-A3A3-41CD-99AC-90106D7359A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4543E9-AAA8-4A40-9600-E72B10446DB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E815D2-C5DC-437D-94E2-2A8BB378284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B850D24-081E-4E78-B492-B31E7849E14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2FD3185-B934-4D43-9E25-9622ED53A5E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F98666-ED9C-4BBC-9111-FD60470DEA1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ACBE05-2FFA-4B47-B984-C0073592A9A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0EE647B-E8F3-472F-A16B-C43B900098E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1FD52B2-2AFB-49AF-B38F-B77D8960B495}"/>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BD88FEC-FED1-42E1-BBB2-CDF705CC660A}"/>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AD465F1-8F22-4373-B42A-4914B16AB27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E28EF91-E903-41AB-AAD6-20E15522116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13BF0F4-65E2-4021-A263-568196F9FB7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C37D483-F4EC-4AC3-8196-1C9E067C871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DEE962A-6287-4567-9805-9689C2D6A5D9}"/>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974DFAD-EF0B-40D8-A0D9-163DDD15370B}"/>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C7EB134-83EF-4094-AE9F-CACD9E7863B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B88EC7C-7D02-44D9-AF4F-FC4B156EC15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D575EAF-BCE5-4B23-9F73-4F85FCAD0B35}"/>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A0AB4C4-B9CE-4B4D-8F92-5A90028C1C59}"/>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DED570F-1700-42BF-8670-624D0E58939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B9D2374-D06D-4A2E-8A9D-51FFC5808A5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41FBF9F6-3D6F-43A1-B92C-09D5AE0F8B24}"/>
            </a:ext>
          </a:extLst>
        </xdr:cNvPr>
        <xdr:cNvCxnSpPr/>
      </xdr:nvCxnSpPr>
      <xdr:spPr>
        <a:xfrm flipV="1">
          <a:off x="4086225" y="562464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89693F87-2403-457A-B853-3F6B039EDCDC}"/>
            </a:ext>
          </a:extLst>
        </xdr:cNvPr>
        <xdr:cNvSpPr txBox="1"/>
      </xdr:nvSpPr>
      <xdr:spPr>
        <a:xfrm>
          <a:off x="4124960" y="712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720FA39D-7F0A-4360-8012-6E4EABB93C4F}"/>
            </a:ext>
          </a:extLst>
        </xdr:cNvPr>
        <xdr:cNvCxnSpPr/>
      </xdr:nvCxnSpPr>
      <xdr:spPr>
        <a:xfrm>
          <a:off x="4020820" y="7118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F523E18C-F3C1-4DCF-8811-94BDCDB6171D}"/>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6C2E5700-7DDC-4F61-AC78-21652EB06ACF}"/>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C6A0FF85-644D-4B0C-B16F-1D24B335B517}"/>
            </a:ext>
          </a:extLst>
        </xdr:cNvPr>
        <xdr:cNvSpPr txBox="1"/>
      </xdr:nvSpPr>
      <xdr:spPr>
        <a:xfrm>
          <a:off x="4124960" y="6296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5EED2E7C-CA7D-4C64-9868-1D3E1747884F}"/>
            </a:ext>
          </a:extLst>
        </xdr:cNvPr>
        <xdr:cNvSpPr/>
      </xdr:nvSpPr>
      <xdr:spPr>
        <a:xfrm>
          <a:off x="403606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DA61DEE-C9C3-49C1-B84E-6138BA855246}"/>
            </a:ext>
          </a:extLst>
        </xdr:cNvPr>
        <xdr:cNvSpPr/>
      </xdr:nvSpPr>
      <xdr:spPr>
        <a:xfrm>
          <a:off x="3312160" y="6298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66" name="フローチャート: 判断 65">
          <a:extLst>
            <a:ext uri="{FF2B5EF4-FFF2-40B4-BE49-F238E27FC236}">
              <a16:creationId xmlns:a16="http://schemas.microsoft.com/office/drawing/2014/main" id="{9F09E701-DAC0-4379-9B98-EF8BC404850E}"/>
            </a:ext>
          </a:extLst>
        </xdr:cNvPr>
        <xdr:cNvSpPr/>
      </xdr:nvSpPr>
      <xdr:spPr>
        <a:xfrm>
          <a:off x="25146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3F165F30-EA00-4465-B734-1A0F7692D2A9}"/>
            </a:ext>
          </a:extLst>
        </xdr:cNvPr>
        <xdr:cNvSpPr/>
      </xdr:nvSpPr>
      <xdr:spPr>
        <a:xfrm>
          <a:off x="17399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25B76741-9698-468D-B311-299F94681451}"/>
            </a:ext>
          </a:extLst>
        </xdr:cNvPr>
        <xdr:cNvSpPr/>
      </xdr:nvSpPr>
      <xdr:spPr>
        <a:xfrm>
          <a:off x="965200" y="61992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9295A56-08CD-4F1F-AA0E-F9694A1CF53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1EB287-E3C4-45AA-B271-FBD3F2AEEBD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C87960-EC11-4100-8B8C-2C33DC4CF65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5698001-9AF9-4E5B-B354-FBA9CF5CB33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9882ED3-9F43-4610-A3AE-43D5CE0D17F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74" name="楕円 73">
          <a:extLst>
            <a:ext uri="{FF2B5EF4-FFF2-40B4-BE49-F238E27FC236}">
              <a16:creationId xmlns:a16="http://schemas.microsoft.com/office/drawing/2014/main" id="{A985CE51-FA71-46E9-A1B9-609AD82826D5}"/>
            </a:ext>
          </a:extLst>
        </xdr:cNvPr>
        <xdr:cNvSpPr/>
      </xdr:nvSpPr>
      <xdr:spPr>
        <a:xfrm>
          <a:off x="4036060" y="62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46644</xdr:rowOff>
    </xdr:from>
    <xdr:ext cx="405111" cy="259045"/>
    <xdr:sp macro="" textlink="">
      <xdr:nvSpPr>
        <xdr:cNvPr id="75" name="【図書館】&#10;有形固定資産減価償却率該当値テキスト">
          <a:extLst>
            <a:ext uri="{FF2B5EF4-FFF2-40B4-BE49-F238E27FC236}">
              <a16:creationId xmlns:a16="http://schemas.microsoft.com/office/drawing/2014/main" id="{4B59ABB3-E596-407F-9CDC-CD745C7A205F}"/>
            </a:ext>
          </a:extLst>
        </xdr:cNvPr>
        <xdr:cNvSpPr txBox="1"/>
      </xdr:nvSpPr>
      <xdr:spPr>
        <a:xfrm>
          <a:off x="412496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6" name="楕円 75">
          <a:extLst>
            <a:ext uri="{FF2B5EF4-FFF2-40B4-BE49-F238E27FC236}">
              <a16:creationId xmlns:a16="http://schemas.microsoft.com/office/drawing/2014/main" id="{96D17BD8-C7CE-4745-84D7-59A5C6EB372B}"/>
            </a:ext>
          </a:extLst>
        </xdr:cNvPr>
        <xdr:cNvSpPr/>
      </xdr:nvSpPr>
      <xdr:spPr>
        <a:xfrm>
          <a:off x="3312160" y="6197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74567</xdr:rowOff>
    </xdr:to>
    <xdr:cxnSp macro="">
      <xdr:nvCxnSpPr>
        <xdr:cNvPr id="77" name="直線コネクタ 76">
          <a:extLst>
            <a:ext uri="{FF2B5EF4-FFF2-40B4-BE49-F238E27FC236}">
              <a16:creationId xmlns:a16="http://schemas.microsoft.com/office/drawing/2014/main" id="{E61FFFFF-FA9E-44DF-88E8-54DEC3E4BD2F}"/>
            </a:ext>
          </a:extLst>
        </xdr:cNvPr>
        <xdr:cNvCxnSpPr/>
      </xdr:nvCxnSpPr>
      <xdr:spPr>
        <a:xfrm>
          <a:off x="3355340" y="624459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129903</xdr:rowOff>
    </xdr:from>
    <xdr:to>
      <xdr:col>15</xdr:col>
      <xdr:colOff>101600</xdr:colOff>
      <xdr:row>37</xdr:row>
      <xdr:rowOff>60053</xdr:rowOff>
    </xdr:to>
    <xdr:sp macro="" textlink="">
      <xdr:nvSpPr>
        <xdr:cNvPr id="78" name="楕円 77">
          <a:extLst>
            <a:ext uri="{FF2B5EF4-FFF2-40B4-BE49-F238E27FC236}">
              <a16:creationId xmlns:a16="http://schemas.microsoft.com/office/drawing/2014/main" id="{BFD09485-F1C4-4D5D-B723-4803859BD0EC}"/>
            </a:ext>
          </a:extLst>
        </xdr:cNvPr>
        <xdr:cNvSpPr/>
      </xdr:nvSpPr>
      <xdr:spPr>
        <a:xfrm>
          <a:off x="2514600" y="6164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9253</xdr:rowOff>
    </xdr:from>
    <xdr:to>
      <xdr:col>19</xdr:col>
      <xdr:colOff>177800</xdr:colOff>
      <xdr:row>37</xdr:row>
      <xdr:rowOff>41910</xdr:rowOff>
    </xdr:to>
    <xdr:cxnSp macro="">
      <xdr:nvCxnSpPr>
        <xdr:cNvPr id="79" name="直線コネクタ 78">
          <a:extLst>
            <a:ext uri="{FF2B5EF4-FFF2-40B4-BE49-F238E27FC236}">
              <a16:creationId xmlns:a16="http://schemas.microsoft.com/office/drawing/2014/main" id="{072B42A8-26B6-4172-864B-3714E5627FC3}"/>
            </a:ext>
          </a:extLst>
        </xdr:cNvPr>
        <xdr:cNvCxnSpPr/>
      </xdr:nvCxnSpPr>
      <xdr:spPr>
        <a:xfrm>
          <a:off x="2565400" y="621193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97246</xdr:rowOff>
    </xdr:from>
    <xdr:to>
      <xdr:col>10</xdr:col>
      <xdr:colOff>165100</xdr:colOff>
      <xdr:row>37</xdr:row>
      <xdr:rowOff>27396</xdr:rowOff>
    </xdr:to>
    <xdr:sp macro="" textlink="">
      <xdr:nvSpPr>
        <xdr:cNvPr id="80" name="楕円 79">
          <a:extLst>
            <a:ext uri="{FF2B5EF4-FFF2-40B4-BE49-F238E27FC236}">
              <a16:creationId xmlns:a16="http://schemas.microsoft.com/office/drawing/2014/main" id="{8109CCA1-E6EA-40C0-B683-3F628E45235E}"/>
            </a:ext>
          </a:extLst>
        </xdr:cNvPr>
        <xdr:cNvSpPr/>
      </xdr:nvSpPr>
      <xdr:spPr>
        <a:xfrm>
          <a:off x="1739900" y="6132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148046</xdr:rowOff>
    </xdr:from>
    <xdr:to>
      <xdr:col>15</xdr:col>
      <xdr:colOff>50800</xdr:colOff>
      <xdr:row>37</xdr:row>
      <xdr:rowOff>9253</xdr:rowOff>
    </xdr:to>
    <xdr:cxnSp macro="">
      <xdr:nvCxnSpPr>
        <xdr:cNvPr id="81" name="直線コネクタ 80">
          <a:extLst>
            <a:ext uri="{FF2B5EF4-FFF2-40B4-BE49-F238E27FC236}">
              <a16:creationId xmlns:a16="http://schemas.microsoft.com/office/drawing/2014/main" id="{7EE57AF5-3763-4AA8-95B1-364594B63763}"/>
            </a:ext>
          </a:extLst>
        </xdr:cNvPr>
        <xdr:cNvCxnSpPr/>
      </xdr:nvCxnSpPr>
      <xdr:spPr>
        <a:xfrm>
          <a:off x="1790700" y="6183086"/>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64589</xdr:rowOff>
    </xdr:from>
    <xdr:to>
      <xdr:col>6</xdr:col>
      <xdr:colOff>38100</xdr:colOff>
      <xdr:row>36</xdr:row>
      <xdr:rowOff>166189</xdr:rowOff>
    </xdr:to>
    <xdr:sp macro="" textlink="">
      <xdr:nvSpPr>
        <xdr:cNvPr id="82" name="楕円 81">
          <a:extLst>
            <a:ext uri="{FF2B5EF4-FFF2-40B4-BE49-F238E27FC236}">
              <a16:creationId xmlns:a16="http://schemas.microsoft.com/office/drawing/2014/main" id="{061C4D7F-5746-4594-9C9B-5E048B708781}"/>
            </a:ext>
          </a:extLst>
        </xdr:cNvPr>
        <xdr:cNvSpPr/>
      </xdr:nvSpPr>
      <xdr:spPr>
        <a:xfrm>
          <a:off x="965200" y="60996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115389</xdr:rowOff>
    </xdr:from>
    <xdr:to>
      <xdr:col>10</xdr:col>
      <xdr:colOff>114300</xdr:colOff>
      <xdr:row>36</xdr:row>
      <xdr:rowOff>148046</xdr:rowOff>
    </xdr:to>
    <xdr:cxnSp macro="">
      <xdr:nvCxnSpPr>
        <xdr:cNvPr id="83" name="直線コネクタ 82">
          <a:extLst>
            <a:ext uri="{FF2B5EF4-FFF2-40B4-BE49-F238E27FC236}">
              <a16:creationId xmlns:a16="http://schemas.microsoft.com/office/drawing/2014/main" id="{ED189F24-D179-44EC-96BF-58099D96C070}"/>
            </a:ext>
          </a:extLst>
        </xdr:cNvPr>
        <xdr:cNvCxnSpPr/>
      </xdr:nvCxnSpPr>
      <xdr:spPr>
        <a:xfrm>
          <a:off x="1008380" y="615042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4" name="n_1aveValue【図書館】&#10;有形固定資産減価償却率">
          <a:extLst>
            <a:ext uri="{FF2B5EF4-FFF2-40B4-BE49-F238E27FC236}">
              <a16:creationId xmlns:a16="http://schemas.microsoft.com/office/drawing/2014/main" id="{15A4526D-AB03-4721-B658-44678ABB4BEB}"/>
            </a:ext>
          </a:extLst>
        </xdr:cNvPr>
        <xdr:cNvSpPr txBox="1"/>
      </xdr:nvSpPr>
      <xdr:spPr>
        <a:xfrm>
          <a:off x="3170564" y="638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116494</xdr:rowOff>
    </xdr:from>
    <xdr:ext cx="405111" cy="259045"/>
    <xdr:sp macro="" textlink="">
      <xdr:nvSpPr>
        <xdr:cNvPr id="85" name="n_2aveValue【図書館】&#10;有形固定資産減価償却率">
          <a:extLst>
            <a:ext uri="{FF2B5EF4-FFF2-40B4-BE49-F238E27FC236}">
              <a16:creationId xmlns:a16="http://schemas.microsoft.com/office/drawing/2014/main" id="{1E67B2D1-5FF3-4A49-9D42-377202DE618B}"/>
            </a:ext>
          </a:extLst>
        </xdr:cNvPr>
        <xdr:cNvSpPr txBox="1"/>
      </xdr:nvSpPr>
      <xdr:spPr>
        <a:xfrm>
          <a:off x="2385704"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id="{E820BC78-7967-4946-B881-5EDB9CE7E516}"/>
            </a:ext>
          </a:extLst>
        </xdr:cNvPr>
        <xdr:cNvSpPr txBox="1"/>
      </xdr:nvSpPr>
      <xdr:spPr>
        <a:xfrm>
          <a:off x="16110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85470</xdr:rowOff>
    </xdr:from>
    <xdr:ext cx="405111" cy="259045"/>
    <xdr:sp macro="" textlink="">
      <xdr:nvSpPr>
        <xdr:cNvPr id="87" name="n_4aveValue【図書館】&#10;有形固定資産減価償却率">
          <a:extLst>
            <a:ext uri="{FF2B5EF4-FFF2-40B4-BE49-F238E27FC236}">
              <a16:creationId xmlns:a16="http://schemas.microsoft.com/office/drawing/2014/main" id="{551FAA95-37E2-4ACD-BABB-BF095FBEED91}"/>
            </a:ext>
          </a:extLst>
        </xdr:cNvPr>
        <xdr:cNvSpPr txBox="1"/>
      </xdr:nvSpPr>
      <xdr:spPr>
        <a:xfrm>
          <a:off x="836304" y="628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109237</xdr:rowOff>
    </xdr:from>
    <xdr:ext cx="405111" cy="259045"/>
    <xdr:sp macro="" textlink="">
      <xdr:nvSpPr>
        <xdr:cNvPr id="88" name="n_1mainValue【図書館】&#10;有形固定資産減価償却率">
          <a:extLst>
            <a:ext uri="{FF2B5EF4-FFF2-40B4-BE49-F238E27FC236}">
              <a16:creationId xmlns:a16="http://schemas.microsoft.com/office/drawing/2014/main" id="{0919EF83-0C72-40D8-B62C-0D7ACFD5FEB9}"/>
            </a:ext>
          </a:extLst>
        </xdr:cNvPr>
        <xdr:cNvSpPr txBox="1"/>
      </xdr:nvSpPr>
      <xdr:spPr>
        <a:xfrm>
          <a:off x="317056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9" name="n_2mainValue【図書館】&#10;有形固定資産減価償却率">
          <a:extLst>
            <a:ext uri="{FF2B5EF4-FFF2-40B4-BE49-F238E27FC236}">
              <a16:creationId xmlns:a16="http://schemas.microsoft.com/office/drawing/2014/main" id="{9F5FEA3C-5D9B-4C46-A6B9-F94DD36471F6}"/>
            </a:ext>
          </a:extLst>
        </xdr:cNvPr>
        <xdr:cNvSpPr txBox="1"/>
      </xdr:nvSpPr>
      <xdr:spPr>
        <a:xfrm>
          <a:off x="23857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43923</xdr:rowOff>
    </xdr:from>
    <xdr:ext cx="405111" cy="259045"/>
    <xdr:sp macro="" textlink="">
      <xdr:nvSpPr>
        <xdr:cNvPr id="90" name="n_3mainValue【図書館】&#10;有形固定資産減価償却率">
          <a:extLst>
            <a:ext uri="{FF2B5EF4-FFF2-40B4-BE49-F238E27FC236}">
              <a16:creationId xmlns:a16="http://schemas.microsoft.com/office/drawing/2014/main" id="{4145A642-EA0D-4780-84FF-486F97C2996D}"/>
            </a:ext>
          </a:extLst>
        </xdr:cNvPr>
        <xdr:cNvSpPr txBox="1"/>
      </xdr:nvSpPr>
      <xdr:spPr>
        <a:xfrm>
          <a:off x="1611004" y="591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11266</xdr:rowOff>
    </xdr:from>
    <xdr:ext cx="405111" cy="259045"/>
    <xdr:sp macro="" textlink="">
      <xdr:nvSpPr>
        <xdr:cNvPr id="91" name="n_4mainValue【図書館】&#10;有形固定資産減価償却率">
          <a:extLst>
            <a:ext uri="{FF2B5EF4-FFF2-40B4-BE49-F238E27FC236}">
              <a16:creationId xmlns:a16="http://schemas.microsoft.com/office/drawing/2014/main" id="{6CD812F7-A893-4EF6-892B-969B05240E85}"/>
            </a:ext>
          </a:extLst>
        </xdr:cNvPr>
        <xdr:cNvSpPr txBox="1"/>
      </xdr:nvSpPr>
      <xdr:spPr>
        <a:xfrm>
          <a:off x="836304" y="587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7317716-9BC4-444B-8614-8F8E6C7DB71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B58D7E5-45F8-4DC1-801C-6A5AF4079B5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EB84172-6935-4A7B-A266-285A92E4ACB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D3E01ED-5D2F-48FC-805E-E0BAC224291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8884DF8-4D97-46DA-8FF7-7A626348AE4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84FD3F4-1099-40B5-991E-35132628808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BFB8991-A61D-496E-8DBB-86A1E044DA7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E534F1D-5244-463B-B824-4703A7AC6FD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F07F87F-F948-47C6-B364-E32E8910980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3D8DCDC-0924-4507-803E-7CA28148892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327DCC72-12E8-4FA0-B055-F055015E9C7C}"/>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E8479AB9-982F-4192-9143-BC1F63E45408}"/>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71869809-01E4-4090-A7F8-3D9EF6894BA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83ADC677-9118-489B-BE1B-0EB7FE535E5D}"/>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9711ADE0-6CA5-4AC2-862A-F50794DFB3DF}"/>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7334CA3A-03F1-4443-8B40-BC0A447955B7}"/>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E1D4255C-98B7-4BE8-A646-B6A1F8D8A47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3EED6196-9D8D-448B-9123-EA0D9017C761}"/>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D9935553-CA2C-4CC9-B3ED-74BDE33D69E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4A54FC76-95A7-482D-BA91-1BA1A4485986}"/>
            </a:ext>
          </a:extLst>
        </xdr:cNvPr>
        <xdr:cNvCxnSpPr/>
      </xdr:nvCxnSpPr>
      <xdr:spPr>
        <a:xfrm flipV="1">
          <a:off x="9219565" y="571309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BCD9CB3F-8EEF-4EF4-B79B-CBEF9E8BED05}"/>
            </a:ext>
          </a:extLst>
        </xdr:cNvPr>
        <xdr:cNvSpPr txBox="1"/>
      </xdr:nvSpPr>
      <xdr:spPr>
        <a:xfrm>
          <a:off x="92583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DFE09BB5-CA36-43ED-9342-763464722FDC}"/>
            </a:ext>
          </a:extLst>
        </xdr:cNvPr>
        <xdr:cNvCxnSpPr/>
      </xdr:nvCxnSpPr>
      <xdr:spPr>
        <a:xfrm>
          <a:off x="9154160" y="688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6A3A8D5B-E424-40C7-B213-4722235017D0}"/>
            </a:ext>
          </a:extLst>
        </xdr:cNvPr>
        <xdr:cNvSpPr txBox="1"/>
      </xdr:nvSpPr>
      <xdr:spPr>
        <a:xfrm>
          <a:off x="9258300" y="549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71BB8511-FD0E-4208-AA69-88E7419F1183}"/>
            </a:ext>
          </a:extLst>
        </xdr:cNvPr>
        <xdr:cNvCxnSpPr/>
      </xdr:nvCxnSpPr>
      <xdr:spPr>
        <a:xfrm>
          <a:off x="9154160" y="57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3883FB9C-EDF2-4ABF-A795-0ABF4050CF46}"/>
            </a:ext>
          </a:extLst>
        </xdr:cNvPr>
        <xdr:cNvSpPr txBox="1"/>
      </xdr:nvSpPr>
      <xdr:spPr>
        <a:xfrm>
          <a:off x="9258300" y="6581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6DA41C70-F530-4D1F-A6C7-6AAF115F71A6}"/>
            </a:ext>
          </a:extLst>
        </xdr:cNvPr>
        <xdr:cNvSpPr/>
      </xdr:nvSpPr>
      <xdr:spPr>
        <a:xfrm>
          <a:off x="919226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EB06002B-E1FF-48DB-9B76-FC74AC5295CE}"/>
            </a:ext>
          </a:extLst>
        </xdr:cNvPr>
        <xdr:cNvSpPr/>
      </xdr:nvSpPr>
      <xdr:spPr>
        <a:xfrm>
          <a:off x="8445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19" name="フローチャート: 判断 118">
          <a:extLst>
            <a:ext uri="{FF2B5EF4-FFF2-40B4-BE49-F238E27FC236}">
              <a16:creationId xmlns:a16="http://schemas.microsoft.com/office/drawing/2014/main" id="{F7BCA721-F451-4AA8-9255-8886F38EA428}"/>
            </a:ext>
          </a:extLst>
        </xdr:cNvPr>
        <xdr:cNvSpPr/>
      </xdr:nvSpPr>
      <xdr:spPr>
        <a:xfrm>
          <a:off x="767080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0" name="フローチャート: 判断 119">
          <a:extLst>
            <a:ext uri="{FF2B5EF4-FFF2-40B4-BE49-F238E27FC236}">
              <a16:creationId xmlns:a16="http://schemas.microsoft.com/office/drawing/2014/main" id="{7371EE1E-B708-4180-A4AD-ADF6BE0E8F52}"/>
            </a:ext>
          </a:extLst>
        </xdr:cNvPr>
        <xdr:cNvSpPr/>
      </xdr:nvSpPr>
      <xdr:spPr>
        <a:xfrm>
          <a:off x="68732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1" name="フローチャート: 判断 120">
          <a:extLst>
            <a:ext uri="{FF2B5EF4-FFF2-40B4-BE49-F238E27FC236}">
              <a16:creationId xmlns:a16="http://schemas.microsoft.com/office/drawing/2014/main" id="{A7D101ED-FA63-4B9B-9B2E-A147D64F4656}"/>
            </a:ext>
          </a:extLst>
        </xdr:cNvPr>
        <xdr:cNvSpPr/>
      </xdr:nvSpPr>
      <xdr:spPr>
        <a:xfrm>
          <a:off x="60985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D715017-EC82-41F2-9208-4B604140F51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D1DEA21-0C44-4D80-9496-7EE4189927E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C3B4260-A36F-4716-AF56-2B7A1DD5D86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5E9347-8739-4710-B945-C5541B529D5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653195E-0E9A-4BC1-8B4A-97B33AA72B1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53975</xdr:rowOff>
    </xdr:from>
    <xdr:to>
      <xdr:col>55</xdr:col>
      <xdr:colOff>50800</xdr:colOff>
      <xdr:row>39</xdr:row>
      <xdr:rowOff>155575</xdr:rowOff>
    </xdr:to>
    <xdr:sp macro="" textlink="">
      <xdr:nvSpPr>
        <xdr:cNvPr id="127" name="楕円 126">
          <a:extLst>
            <a:ext uri="{FF2B5EF4-FFF2-40B4-BE49-F238E27FC236}">
              <a16:creationId xmlns:a16="http://schemas.microsoft.com/office/drawing/2014/main" id="{5728AC44-0FDA-4EDC-B606-086077DB93D5}"/>
            </a:ext>
          </a:extLst>
        </xdr:cNvPr>
        <xdr:cNvSpPr/>
      </xdr:nvSpPr>
      <xdr:spPr>
        <a:xfrm>
          <a:off x="9192260" y="6591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76852</xdr:rowOff>
    </xdr:from>
    <xdr:ext cx="469744" cy="259045"/>
    <xdr:sp macro="" textlink="">
      <xdr:nvSpPr>
        <xdr:cNvPr id="128" name="【図書館】&#10;一人当たり面積該当値テキスト">
          <a:extLst>
            <a:ext uri="{FF2B5EF4-FFF2-40B4-BE49-F238E27FC236}">
              <a16:creationId xmlns:a16="http://schemas.microsoft.com/office/drawing/2014/main" id="{0308D7DA-2EEE-4071-A500-713A807585F9}"/>
            </a:ext>
          </a:extLst>
        </xdr:cNvPr>
        <xdr:cNvSpPr txBox="1"/>
      </xdr:nvSpPr>
      <xdr:spPr>
        <a:xfrm>
          <a:off x="9258300"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53975</xdr:rowOff>
    </xdr:from>
    <xdr:to>
      <xdr:col>50</xdr:col>
      <xdr:colOff>165100</xdr:colOff>
      <xdr:row>39</xdr:row>
      <xdr:rowOff>155575</xdr:rowOff>
    </xdr:to>
    <xdr:sp macro="" textlink="">
      <xdr:nvSpPr>
        <xdr:cNvPr id="129" name="楕円 128">
          <a:extLst>
            <a:ext uri="{FF2B5EF4-FFF2-40B4-BE49-F238E27FC236}">
              <a16:creationId xmlns:a16="http://schemas.microsoft.com/office/drawing/2014/main" id="{0FA7BFA2-D776-4C44-B26A-D99FCEB694B3}"/>
            </a:ext>
          </a:extLst>
        </xdr:cNvPr>
        <xdr:cNvSpPr/>
      </xdr:nvSpPr>
      <xdr:spPr>
        <a:xfrm>
          <a:off x="8445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104775</xdr:rowOff>
    </xdr:from>
    <xdr:to>
      <xdr:col>55</xdr:col>
      <xdr:colOff>0</xdr:colOff>
      <xdr:row>39</xdr:row>
      <xdr:rowOff>104775</xdr:rowOff>
    </xdr:to>
    <xdr:cxnSp macro="">
      <xdr:nvCxnSpPr>
        <xdr:cNvPr id="130" name="直線コネクタ 129">
          <a:extLst>
            <a:ext uri="{FF2B5EF4-FFF2-40B4-BE49-F238E27FC236}">
              <a16:creationId xmlns:a16="http://schemas.microsoft.com/office/drawing/2014/main" id="{E542D805-1AE6-4960-886F-989AD06B3414}"/>
            </a:ext>
          </a:extLst>
        </xdr:cNvPr>
        <xdr:cNvCxnSpPr/>
      </xdr:nvCxnSpPr>
      <xdr:spPr>
        <a:xfrm>
          <a:off x="8496300" y="664273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1" name="楕円 130">
          <a:extLst>
            <a:ext uri="{FF2B5EF4-FFF2-40B4-BE49-F238E27FC236}">
              <a16:creationId xmlns:a16="http://schemas.microsoft.com/office/drawing/2014/main" id="{63B06B5F-1FDE-46ED-9E91-35DFC203AD7E}"/>
            </a:ext>
          </a:extLst>
        </xdr:cNvPr>
        <xdr:cNvSpPr/>
      </xdr:nvSpPr>
      <xdr:spPr>
        <a:xfrm>
          <a:off x="767080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104775</xdr:rowOff>
    </xdr:from>
    <xdr:to>
      <xdr:col>50</xdr:col>
      <xdr:colOff>114300</xdr:colOff>
      <xdr:row>39</xdr:row>
      <xdr:rowOff>110490</xdr:rowOff>
    </xdr:to>
    <xdr:cxnSp macro="">
      <xdr:nvCxnSpPr>
        <xdr:cNvPr id="132" name="直線コネクタ 131">
          <a:extLst>
            <a:ext uri="{FF2B5EF4-FFF2-40B4-BE49-F238E27FC236}">
              <a16:creationId xmlns:a16="http://schemas.microsoft.com/office/drawing/2014/main" id="{494F417C-5F5A-4249-8BA9-F59EC9215277}"/>
            </a:ext>
          </a:extLst>
        </xdr:cNvPr>
        <xdr:cNvCxnSpPr/>
      </xdr:nvCxnSpPr>
      <xdr:spPr>
        <a:xfrm flipV="1">
          <a:off x="7713980" y="664273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3" name="楕円 132">
          <a:extLst>
            <a:ext uri="{FF2B5EF4-FFF2-40B4-BE49-F238E27FC236}">
              <a16:creationId xmlns:a16="http://schemas.microsoft.com/office/drawing/2014/main" id="{EC95E749-CDEA-49BA-A8FA-FC1418A37C8E}"/>
            </a:ext>
          </a:extLst>
        </xdr:cNvPr>
        <xdr:cNvSpPr/>
      </xdr:nvSpPr>
      <xdr:spPr>
        <a:xfrm>
          <a:off x="687324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4" name="直線コネクタ 133">
          <a:extLst>
            <a:ext uri="{FF2B5EF4-FFF2-40B4-BE49-F238E27FC236}">
              <a16:creationId xmlns:a16="http://schemas.microsoft.com/office/drawing/2014/main" id="{4AA961D0-5835-4C2D-8366-7410385B1C79}"/>
            </a:ext>
          </a:extLst>
        </xdr:cNvPr>
        <xdr:cNvCxnSpPr/>
      </xdr:nvCxnSpPr>
      <xdr:spPr>
        <a:xfrm>
          <a:off x="6924040" y="66484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5" name="楕円 134">
          <a:extLst>
            <a:ext uri="{FF2B5EF4-FFF2-40B4-BE49-F238E27FC236}">
              <a16:creationId xmlns:a16="http://schemas.microsoft.com/office/drawing/2014/main" id="{C3995725-EB48-428A-8DC9-56AD593641C0}"/>
            </a:ext>
          </a:extLst>
        </xdr:cNvPr>
        <xdr:cNvSpPr/>
      </xdr:nvSpPr>
      <xdr:spPr>
        <a:xfrm>
          <a:off x="609854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6" name="直線コネクタ 135">
          <a:extLst>
            <a:ext uri="{FF2B5EF4-FFF2-40B4-BE49-F238E27FC236}">
              <a16:creationId xmlns:a16="http://schemas.microsoft.com/office/drawing/2014/main" id="{4AEE6542-3492-4F98-AF5B-A25D2FE41B46}"/>
            </a:ext>
          </a:extLst>
        </xdr:cNvPr>
        <xdr:cNvCxnSpPr/>
      </xdr:nvCxnSpPr>
      <xdr:spPr>
        <a:xfrm>
          <a:off x="6149340" y="66484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2C1DFD61-6022-41ED-9A0D-AB5741234EFE}"/>
            </a:ext>
          </a:extLst>
        </xdr:cNvPr>
        <xdr:cNvSpPr txBox="1"/>
      </xdr:nvSpPr>
      <xdr:spPr>
        <a:xfrm>
          <a:off x="8271587" y="66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38" name="n_2aveValue【図書館】&#10;一人当たり面積">
          <a:extLst>
            <a:ext uri="{FF2B5EF4-FFF2-40B4-BE49-F238E27FC236}">
              <a16:creationId xmlns:a16="http://schemas.microsoft.com/office/drawing/2014/main" id="{D2A6CFAB-F084-4EB8-8953-F59499F34775}"/>
            </a:ext>
          </a:extLst>
        </xdr:cNvPr>
        <xdr:cNvSpPr txBox="1"/>
      </xdr:nvSpPr>
      <xdr:spPr>
        <a:xfrm>
          <a:off x="750958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9" name="n_3aveValue【図書館】&#10;一人当たり面積">
          <a:extLst>
            <a:ext uri="{FF2B5EF4-FFF2-40B4-BE49-F238E27FC236}">
              <a16:creationId xmlns:a16="http://schemas.microsoft.com/office/drawing/2014/main" id="{652CA989-0645-4CF0-804E-D850D5959F05}"/>
            </a:ext>
          </a:extLst>
        </xdr:cNvPr>
        <xdr:cNvSpPr txBox="1"/>
      </xdr:nvSpPr>
      <xdr:spPr>
        <a:xfrm>
          <a:off x="67120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0" name="n_4aveValue【図書館】&#10;一人当たり面積">
          <a:extLst>
            <a:ext uri="{FF2B5EF4-FFF2-40B4-BE49-F238E27FC236}">
              <a16:creationId xmlns:a16="http://schemas.microsoft.com/office/drawing/2014/main" id="{0B5D1D58-2745-4DA0-8A52-56F485D4F946}"/>
            </a:ext>
          </a:extLst>
        </xdr:cNvPr>
        <xdr:cNvSpPr txBox="1"/>
      </xdr:nvSpPr>
      <xdr:spPr>
        <a:xfrm>
          <a:off x="59373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652</xdr:rowOff>
    </xdr:from>
    <xdr:ext cx="469744" cy="259045"/>
    <xdr:sp macro="" textlink="">
      <xdr:nvSpPr>
        <xdr:cNvPr id="141" name="n_1mainValue【図書館】&#10;一人当たり面積">
          <a:extLst>
            <a:ext uri="{FF2B5EF4-FFF2-40B4-BE49-F238E27FC236}">
              <a16:creationId xmlns:a16="http://schemas.microsoft.com/office/drawing/2014/main" id="{7E174821-CCFD-4A7E-8352-CC1CC7A9A453}"/>
            </a:ext>
          </a:extLst>
        </xdr:cNvPr>
        <xdr:cNvSpPr txBox="1"/>
      </xdr:nvSpPr>
      <xdr:spPr>
        <a:xfrm>
          <a:off x="827158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2" name="n_2mainValue【図書館】&#10;一人当たり面積">
          <a:extLst>
            <a:ext uri="{FF2B5EF4-FFF2-40B4-BE49-F238E27FC236}">
              <a16:creationId xmlns:a16="http://schemas.microsoft.com/office/drawing/2014/main" id="{60249E63-B21C-4D47-8BD2-8B61F9370E09}"/>
            </a:ext>
          </a:extLst>
        </xdr:cNvPr>
        <xdr:cNvSpPr txBox="1"/>
      </xdr:nvSpPr>
      <xdr:spPr>
        <a:xfrm>
          <a:off x="750958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3" name="n_3mainValue【図書館】&#10;一人当たり面積">
          <a:extLst>
            <a:ext uri="{FF2B5EF4-FFF2-40B4-BE49-F238E27FC236}">
              <a16:creationId xmlns:a16="http://schemas.microsoft.com/office/drawing/2014/main" id="{E8D3A214-5C58-46F3-8516-018ACDE51729}"/>
            </a:ext>
          </a:extLst>
        </xdr:cNvPr>
        <xdr:cNvSpPr txBox="1"/>
      </xdr:nvSpPr>
      <xdr:spPr>
        <a:xfrm>
          <a:off x="67120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4" name="n_4mainValue【図書館】&#10;一人当たり面積">
          <a:extLst>
            <a:ext uri="{FF2B5EF4-FFF2-40B4-BE49-F238E27FC236}">
              <a16:creationId xmlns:a16="http://schemas.microsoft.com/office/drawing/2014/main" id="{32D9FF52-C5F9-4885-AE5C-A61B12661B52}"/>
            </a:ext>
          </a:extLst>
        </xdr:cNvPr>
        <xdr:cNvSpPr txBox="1"/>
      </xdr:nvSpPr>
      <xdr:spPr>
        <a:xfrm>
          <a:off x="59373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CECDC0EF-1B08-48C7-8051-55A4056ADF9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29E5A527-1964-4EBE-BAEA-F9BD3309A53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42C0CE0D-F7DD-480F-B85F-4C57E378E4A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C2423829-264D-4662-8C67-801FDC847C6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C40CF491-182F-4C4E-99D4-C392501EA9F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4090FBD8-0109-41FF-9E87-AD393AC76E3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FA9FA6DB-76AE-4C7A-930B-4A8D0F11B0B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DD49A875-34B4-46F4-961B-7242CBF5A86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8997DA05-F53F-4F17-A153-70C106B7650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938EF003-9824-4C43-850B-4B4E50EDE16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B1E62340-A381-411F-84CB-09C17BBADBB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F1F6CC9B-B3A9-4BCF-BAA0-BF3F5E50CFE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FA011A69-1647-4493-B762-6F3BD48425F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F151DA5D-AD5F-4E02-B716-D23FDCA735D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10334305-AE94-4515-8B7A-F1FCDEADD05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9F09C5B5-76E0-4DA4-B510-5AAB056A71AC}"/>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DD702A95-7816-4328-8205-053E9A9935E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39DD013B-E7CB-4CDD-91F9-F7335D20B64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AF6DB12D-6065-4454-9A53-A3A7BD5FC24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F15C6708-56EF-467E-9D54-0494D2C5054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904B7D05-DCC0-4B6D-B225-09FA8143DA2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BEC6F09D-7B94-4F61-9351-8854D1ECB23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5F441ECB-D45E-429F-A21E-546EAE7A7A1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D30F2F8B-A1A9-4965-9738-E825FFE93FD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88AA3107-9D3D-4322-889A-B7DB5F0E80B5}"/>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3A591B13-9AC7-47E6-80BB-85F4172D7D8F}"/>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F9FEEA93-1E53-4F76-B457-B5BB44DACC0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837ADD88-46F8-48D2-8B33-91447B379C17}"/>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7E408AA7-2101-4E3C-A9EF-EA0B242B56AA}"/>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74D9C953-F82D-4BDA-A21D-659D7DC92050}"/>
            </a:ext>
          </a:extLst>
        </xdr:cNvPr>
        <xdr:cNvSpPr txBox="1"/>
      </xdr:nvSpPr>
      <xdr:spPr>
        <a:xfrm>
          <a:off x="4124960"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596B51A4-3865-4362-AD49-F16338CA80F3}"/>
            </a:ext>
          </a:extLst>
        </xdr:cNvPr>
        <xdr:cNvSpPr/>
      </xdr:nvSpPr>
      <xdr:spPr>
        <a:xfrm>
          <a:off x="403606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2C29D294-1315-484D-BA83-12E444EC93A2}"/>
            </a:ext>
          </a:extLst>
        </xdr:cNvPr>
        <xdr:cNvSpPr/>
      </xdr:nvSpPr>
      <xdr:spPr>
        <a:xfrm>
          <a:off x="3312160" y="10060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7" name="フローチャート: 判断 176">
          <a:extLst>
            <a:ext uri="{FF2B5EF4-FFF2-40B4-BE49-F238E27FC236}">
              <a16:creationId xmlns:a16="http://schemas.microsoft.com/office/drawing/2014/main" id="{AE29BFED-1957-47B1-A640-31A96C37B567}"/>
            </a:ext>
          </a:extLst>
        </xdr:cNvPr>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8" name="フローチャート: 判断 177">
          <a:extLst>
            <a:ext uri="{FF2B5EF4-FFF2-40B4-BE49-F238E27FC236}">
              <a16:creationId xmlns:a16="http://schemas.microsoft.com/office/drawing/2014/main" id="{FC539CF6-BE99-4F3D-BB36-8B4DA8018DD5}"/>
            </a:ext>
          </a:extLst>
        </xdr:cNvPr>
        <xdr:cNvSpPr/>
      </xdr:nvSpPr>
      <xdr:spPr>
        <a:xfrm>
          <a:off x="173990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a:extLst>
            <a:ext uri="{FF2B5EF4-FFF2-40B4-BE49-F238E27FC236}">
              <a16:creationId xmlns:a16="http://schemas.microsoft.com/office/drawing/2014/main" id="{F884410F-FE28-4185-9837-02807497FB91}"/>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6EF27E9-CC49-4D7A-885F-A3489C8DA3E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6EBD5EF-8325-4578-A817-AB031134BA5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A5C0847-2FA0-4121-A501-5A3ECA471C1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470CB3C-275F-48BD-A4E5-4F99A74390A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3B6EC58-676E-4816-87F7-94788214A10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17780</xdr:rowOff>
    </xdr:from>
    <xdr:to>
      <xdr:col>24</xdr:col>
      <xdr:colOff>114300</xdr:colOff>
      <xdr:row>63</xdr:row>
      <xdr:rowOff>119380</xdr:rowOff>
    </xdr:to>
    <xdr:sp macro="" textlink="">
      <xdr:nvSpPr>
        <xdr:cNvPr id="185" name="楕円 184">
          <a:extLst>
            <a:ext uri="{FF2B5EF4-FFF2-40B4-BE49-F238E27FC236}">
              <a16:creationId xmlns:a16="http://schemas.microsoft.com/office/drawing/2014/main" id="{449E2800-FF0F-4ACF-96D8-31BAEEDA9DC0}"/>
            </a:ext>
          </a:extLst>
        </xdr:cNvPr>
        <xdr:cNvSpPr/>
      </xdr:nvSpPr>
      <xdr:spPr>
        <a:xfrm>
          <a:off x="403606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167657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6F523AE-4520-4F40-8866-75D99044D8D9}"/>
            </a:ext>
          </a:extLst>
        </xdr:cNvPr>
        <xdr:cNvSpPr txBox="1"/>
      </xdr:nvSpPr>
      <xdr:spPr>
        <a:xfrm>
          <a:off x="412496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147320</xdr:rowOff>
    </xdr:from>
    <xdr:to>
      <xdr:col>20</xdr:col>
      <xdr:colOff>38100</xdr:colOff>
      <xdr:row>63</xdr:row>
      <xdr:rowOff>77470</xdr:rowOff>
    </xdr:to>
    <xdr:sp macro="" textlink="">
      <xdr:nvSpPr>
        <xdr:cNvPr id="187" name="楕円 186">
          <a:extLst>
            <a:ext uri="{FF2B5EF4-FFF2-40B4-BE49-F238E27FC236}">
              <a16:creationId xmlns:a16="http://schemas.microsoft.com/office/drawing/2014/main" id="{165008DE-7EB6-49B3-A5BE-EC00A64BF6A8}"/>
            </a:ext>
          </a:extLst>
        </xdr:cNvPr>
        <xdr:cNvSpPr/>
      </xdr:nvSpPr>
      <xdr:spPr>
        <a:xfrm>
          <a:off x="3312160" y="1054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26670</xdr:rowOff>
    </xdr:from>
    <xdr:to>
      <xdr:col>24</xdr:col>
      <xdr:colOff>63500</xdr:colOff>
      <xdr:row>63</xdr:row>
      <xdr:rowOff>68580</xdr:rowOff>
    </xdr:to>
    <xdr:cxnSp macro="">
      <xdr:nvCxnSpPr>
        <xdr:cNvPr id="188" name="直線コネクタ 187">
          <a:extLst>
            <a:ext uri="{FF2B5EF4-FFF2-40B4-BE49-F238E27FC236}">
              <a16:creationId xmlns:a16="http://schemas.microsoft.com/office/drawing/2014/main" id="{701303FE-7090-46DB-94A8-5330E7AD2AEA}"/>
            </a:ext>
          </a:extLst>
        </xdr:cNvPr>
        <xdr:cNvCxnSpPr/>
      </xdr:nvCxnSpPr>
      <xdr:spPr>
        <a:xfrm>
          <a:off x="3355340" y="1058799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89" name="楕円 188">
          <a:extLst>
            <a:ext uri="{FF2B5EF4-FFF2-40B4-BE49-F238E27FC236}">
              <a16:creationId xmlns:a16="http://schemas.microsoft.com/office/drawing/2014/main" id="{63ED1FDE-B7F3-4D63-958F-79FF3C3EBF65}"/>
            </a:ext>
          </a:extLst>
        </xdr:cNvPr>
        <xdr:cNvSpPr/>
      </xdr:nvSpPr>
      <xdr:spPr>
        <a:xfrm>
          <a:off x="251460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26670</xdr:rowOff>
    </xdr:to>
    <xdr:cxnSp macro="">
      <xdr:nvCxnSpPr>
        <xdr:cNvPr id="190" name="直線コネクタ 189">
          <a:extLst>
            <a:ext uri="{FF2B5EF4-FFF2-40B4-BE49-F238E27FC236}">
              <a16:creationId xmlns:a16="http://schemas.microsoft.com/office/drawing/2014/main" id="{D1D63754-F88A-4BAF-B795-527C24DC58A9}"/>
            </a:ext>
          </a:extLst>
        </xdr:cNvPr>
        <xdr:cNvCxnSpPr/>
      </xdr:nvCxnSpPr>
      <xdr:spPr>
        <a:xfrm>
          <a:off x="2565400" y="1057275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92075</xdr:rowOff>
    </xdr:from>
    <xdr:to>
      <xdr:col>10</xdr:col>
      <xdr:colOff>165100</xdr:colOff>
      <xdr:row>63</xdr:row>
      <xdr:rowOff>22225</xdr:rowOff>
    </xdr:to>
    <xdr:sp macro="" textlink="">
      <xdr:nvSpPr>
        <xdr:cNvPr id="191" name="楕円 190">
          <a:extLst>
            <a:ext uri="{FF2B5EF4-FFF2-40B4-BE49-F238E27FC236}">
              <a16:creationId xmlns:a16="http://schemas.microsoft.com/office/drawing/2014/main" id="{3D404A83-2581-44FD-A5A8-FF0D72F0612E}"/>
            </a:ext>
          </a:extLst>
        </xdr:cNvPr>
        <xdr:cNvSpPr/>
      </xdr:nvSpPr>
      <xdr:spPr>
        <a:xfrm>
          <a:off x="1739900" y="1048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142875</xdr:rowOff>
    </xdr:from>
    <xdr:to>
      <xdr:col>15</xdr:col>
      <xdr:colOff>50800</xdr:colOff>
      <xdr:row>63</xdr:row>
      <xdr:rowOff>11430</xdr:rowOff>
    </xdr:to>
    <xdr:cxnSp macro="">
      <xdr:nvCxnSpPr>
        <xdr:cNvPr id="192" name="直線コネクタ 191">
          <a:extLst>
            <a:ext uri="{FF2B5EF4-FFF2-40B4-BE49-F238E27FC236}">
              <a16:creationId xmlns:a16="http://schemas.microsoft.com/office/drawing/2014/main" id="{B975DFCB-250F-4B41-88EE-5BF97F8E9DB9}"/>
            </a:ext>
          </a:extLst>
        </xdr:cNvPr>
        <xdr:cNvCxnSpPr/>
      </xdr:nvCxnSpPr>
      <xdr:spPr>
        <a:xfrm>
          <a:off x="1790700" y="1053655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50165</xdr:rowOff>
    </xdr:from>
    <xdr:to>
      <xdr:col>6</xdr:col>
      <xdr:colOff>38100</xdr:colOff>
      <xdr:row>62</xdr:row>
      <xdr:rowOff>151765</xdr:rowOff>
    </xdr:to>
    <xdr:sp macro="" textlink="">
      <xdr:nvSpPr>
        <xdr:cNvPr id="193" name="楕円 192">
          <a:extLst>
            <a:ext uri="{FF2B5EF4-FFF2-40B4-BE49-F238E27FC236}">
              <a16:creationId xmlns:a16="http://schemas.microsoft.com/office/drawing/2014/main" id="{98B7691B-576E-4B66-86C8-99433E95734A}"/>
            </a:ext>
          </a:extLst>
        </xdr:cNvPr>
        <xdr:cNvSpPr/>
      </xdr:nvSpPr>
      <xdr:spPr>
        <a:xfrm>
          <a:off x="965200" y="10443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100965</xdr:rowOff>
    </xdr:from>
    <xdr:to>
      <xdr:col>10</xdr:col>
      <xdr:colOff>114300</xdr:colOff>
      <xdr:row>62</xdr:row>
      <xdr:rowOff>142875</xdr:rowOff>
    </xdr:to>
    <xdr:cxnSp macro="">
      <xdr:nvCxnSpPr>
        <xdr:cNvPr id="194" name="直線コネクタ 193">
          <a:extLst>
            <a:ext uri="{FF2B5EF4-FFF2-40B4-BE49-F238E27FC236}">
              <a16:creationId xmlns:a16="http://schemas.microsoft.com/office/drawing/2014/main" id="{4BDB0F34-F075-4328-AD49-CFAC2D60E61E}"/>
            </a:ext>
          </a:extLst>
        </xdr:cNvPr>
        <xdr:cNvCxnSpPr/>
      </xdr:nvCxnSpPr>
      <xdr:spPr>
        <a:xfrm>
          <a:off x="1008380" y="1049464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B931CA7D-D75D-4CF9-8BD7-22929899CFA8}"/>
            </a:ext>
          </a:extLst>
        </xdr:cNvPr>
        <xdr:cNvSpPr txBox="1"/>
      </xdr:nvSpPr>
      <xdr:spPr>
        <a:xfrm>
          <a:off x="317056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6" name="n_2aveValue【体育館・プール】&#10;有形固定資産減価償却率">
          <a:extLst>
            <a:ext uri="{FF2B5EF4-FFF2-40B4-BE49-F238E27FC236}">
              <a16:creationId xmlns:a16="http://schemas.microsoft.com/office/drawing/2014/main" id="{F0764416-D9A7-4DA9-8D1A-C0D84D222E24}"/>
            </a:ext>
          </a:extLst>
        </xdr:cNvPr>
        <xdr:cNvSpPr txBox="1"/>
      </xdr:nvSpPr>
      <xdr:spPr>
        <a:xfrm>
          <a:off x="23857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97" name="n_3aveValue【体育館・プール】&#10;有形固定資産減価償却率">
          <a:extLst>
            <a:ext uri="{FF2B5EF4-FFF2-40B4-BE49-F238E27FC236}">
              <a16:creationId xmlns:a16="http://schemas.microsoft.com/office/drawing/2014/main" id="{6D00A415-9320-4291-B3A2-92DD24F2CF3A}"/>
            </a:ext>
          </a:extLst>
        </xdr:cNvPr>
        <xdr:cNvSpPr txBox="1"/>
      </xdr:nvSpPr>
      <xdr:spPr>
        <a:xfrm>
          <a:off x="16110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98" name="n_4aveValue【体育館・プール】&#10;有形固定資産減価償却率">
          <a:extLst>
            <a:ext uri="{FF2B5EF4-FFF2-40B4-BE49-F238E27FC236}">
              <a16:creationId xmlns:a16="http://schemas.microsoft.com/office/drawing/2014/main" id="{E58151F0-41BC-4547-85B2-307FF555CBE5}"/>
            </a:ext>
          </a:extLst>
        </xdr:cNvPr>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68597</xdr:rowOff>
    </xdr:from>
    <xdr:ext cx="405111" cy="259045"/>
    <xdr:sp macro="" textlink="">
      <xdr:nvSpPr>
        <xdr:cNvPr id="199" name="n_1mainValue【体育館・プール】&#10;有形固定資産減価償却率">
          <a:extLst>
            <a:ext uri="{FF2B5EF4-FFF2-40B4-BE49-F238E27FC236}">
              <a16:creationId xmlns:a16="http://schemas.microsoft.com/office/drawing/2014/main" id="{F4FCAEC9-23B8-46F8-AD9E-9E8E688341F1}"/>
            </a:ext>
          </a:extLst>
        </xdr:cNvPr>
        <xdr:cNvSpPr txBox="1"/>
      </xdr:nvSpPr>
      <xdr:spPr>
        <a:xfrm>
          <a:off x="317056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0" name="n_2mainValue【体育館・プール】&#10;有形固定資産減価償却率">
          <a:extLst>
            <a:ext uri="{FF2B5EF4-FFF2-40B4-BE49-F238E27FC236}">
              <a16:creationId xmlns:a16="http://schemas.microsoft.com/office/drawing/2014/main" id="{506408F9-98F9-4E5E-9AEC-58E226AAB066}"/>
            </a:ext>
          </a:extLst>
        </xdr:cNvPr>
        <xdr:cNvSpPr txBox="1"/>
      </xdr:nvSpPr>
      <xdr:spPr>
        <a:xfrm>
          <a:off x="238570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13352</xdr:rowOff>
    </xdr:from>
    <xdr:ext cx="405111" cy="259045"/>
    <xdr:sp macro="" textlink="">
      <xdr:nvSpPr>
        <xdr:cNvPr id="201" name="n_3mainValue【体育館・プール】&#10;有形固定資産減価償却率">
          <a:extLst>
            <a:ext uri="{FF2B5EF4-FFF2-40B4-BE49-F238E27FC236}">
              <a16:creationId xmlns:a16="http://schemas.microsoft.com/office/drawing/2014/main" id="{14A7C945-7CE7-495A-A30D-F152CE9628FE}"/>
            </a:ext>
          </a:extLst>
        </xdr:cNvPr>
        <xdr:cNvSpPr txBox="1"/>
      </xdr:nvSpPr>
      <xdr:spPr>
        <a:xfrm>
          <a:off x="161100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142892</xdr:rowOff>
    </xdr:from>
    <xdr:ext cx="405111" cy="259045"/>
    <xdr:sp macro="" textlink="">
      <xdr:nvSpPr>
        <xdr:cNvPr id="202" name="n_4mainValue【体育館・プール】&#10;有形固定資産減価償却率">
          <a:extLst>
            <a:ext uri="{FF2B5EF4-FFF2-40B4-BE49-F238E27FC236}">
              <a16:creationId xmlns:a16="http://schemas.microsoft.com/office/drawing/2014/main" id="{045C684E-E20D-4923-93B5-27F5A4D13C9E}"/>
            </a:ext>
          </a:extLst>
        </xdr:cNvPr>
        <xdr:cNvSpPr txBox="1"/>
      </xdr:nvSpPr>
      <xdr:spPr>
        <a:xfrm>
          <a:off x="83630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6534C8E8-63ED-4E4E-BFE9-DAAA4A4AA2A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1AF6B27B-F114-4904-985F-369A3162F0E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AC23748F-549D-4AE0-A86F-FFC2E3EF004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D6010EA-C22C-4960-8B77-EBBBDD9F54C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B0C7835F-670C-4136-B052-9EB6787F1C9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3C84CD8-5CC1-4922-973F-0494017ABB2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C0A9FE6B-5428-494C-8B88-C1D0C5F7AEC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71B3D36C-3670-41D5-A3A8-1C3AB99401C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E76CAFD-7446-4C74-93A0-82221167F16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2DCE6DD9-F6A9-4821-98B8-67AA22C80B5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C654173A-4792-4E88-A6B6-92B9D2340763}"/>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A9EB51B1-B5E9-4685-8169-530A85674A9A}"/>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99A46A35-0061-44D7-BC51-6595DA69B27E}"/>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215A7103-B186-4BA8-A4E3-E041F75F3F36}"/>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E555F0C-CD7D-4EFF-B0E8-C6D9DC7B9C02}"/>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47C66BCA-D6CF-4985-A8F0-D6B08713CD4B}"/>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437121E1-628D-4DE5-A0B2-BDFE018BC356}"/>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837CEBF6-887B-4FF7-956E-475704865993}"/>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BCE8A0B-ED39-48A9-B01D-973A6F6C5DFE}"/>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4E5F3AD0-198F-4F1C-B650-7E40CCFC3A6B}"/>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4D1F94E4-CD61-4684-A2AB-3F5B28C733D5}"/>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8347E361-4BB8-45BC-9DB3-48B8FA799265}"/>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5FEB9E9-F6C3-435E-B92E-44F7F787156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4A06046-EC8D-4D09-A613-47461A8B882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C55EADD-D2A4-474D-9835-DD4921CD494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70CD38F8-9AD3-4146-81CD-A70872F209F9}"/>
            </a:ext>
          </a:extLst>
        </xdr:cNvPr>
        <xdr:cNvCxnSpPr/>
      </xdr:nvCxnSpPr>
      <xdr:spPr>
        <a:xfrm flipV="1">
          <a:off x="9219565" y="93573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2E559B71-154A-4846-A296-1D30BE669C2F}"/>
            </a:ext>
          </a:extLst>
        </xdr:cNvPr>
        <xdr:cNvSpPr txBox="1"/>
      </xdr:nvSpPr>
      <xdr:spPr>
        <a:xfrm>
          <a:off x="9258300" y="108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B4B16CF7-2CBD-414B-9A3B-A5C352284928}"/>
            </a:ext>
          </a:extLst>
        </xdr:cNvPr>
        <xdr:cNvCxnSpPr/>
      </xdr:nvCxnSpPr>
      <xdr:spPr>
        <a:xfrm>
          <a:off x="9154160" y="10833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9316D83C-6C0F-4167-AE25-C0716F08925C}"/>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E5B51121-9454-4AC4-85D6-5819BE2D5422}"/>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B63AF59C-07BA-4DE3-BC06-67128EDC91BA}"/>
            </a:ext>
          </a:extLst>
        </xdr:cNvPr>
        <xdr:cNvSpPr txBox="1"/>
      </xdr:nvSpPr>
      <xdr:spPr>
        <a:xfrm>
          <a:off x="9258300" y="1041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6446EB7-A0CF-4D5C-BB4B-E251D75F3414}"/>
            </a:ext>
          </a:extLst>
        </xdr:cNvPr>
        <xdr:cNvSpPr/>
      </xdr:nvSpPr>
      <xdr:spPr>
        <a:xfrm>
          <a:off x="9192260" y="105644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E99077A5-DF9B-483F-9E93-EBF51C5BF4F9}"/>
            </a:ext>
          </a:extLst>
        </xdr:cNvPr>
        <xdr:cNvSpPr/>
      </xdr:nvSpPr>
      <xdr:spPr>
        <a:xfrm>
          <a:off x="844550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127181</xdr:rowOff>
    </xdr:from>
    <xdr:to>
      <xdr:col>46</xdr:col>
      <xdr:colOff>38100</xdr:colOff>
      <xdr:row>63</xdr:row>
      <xdr:rowOff>57331</xdr:rowOff>
    </xdr:to>
    <xdr:sp macro="" textlink="">
      <xdr:nvSpPr>
        <xdr:cNvPr id="236" name="フローチャート: 判断 235">
          <a:extLst>
            <a:ext uri="{FF2B5EF4-FFF2-40B4-BE49-F238E27FC236}">
              <a16:creationId xmlns:a16="http://schemas.microsoft.com/office/drawing/2014/main" id="{224AB6DF-02CD-4930-906B-698A25ED5B40}"/>
            </a:ext>
          </a:extLst>
        </xdr:cNvPr>
        <xdr:cNvSpPr/>
      </xdr:nvSpPr>
      <xdr:spPr>
        <a:xfrm>
          <a:off x="7670800" y="105208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117384</xdr:rowOff>
    </xdr:from>
    <xdr:to>
      <xdr:col>41</xdr:col>
      <xdr:colOff>101600</xdr:colOff>
      <xdr:row>63</xdr:row>
      <xdr:rowOff>47534</xdr:rowOff>
    </xdr:to>
    <xdr:sp macro="" textlink="">
      <xdr:nvSpPr>
        <xdr:cNvPr id="237" name="フローチャート: 判断 236">
          <a:extLst>
            <a:ext uri="{FF2B5EF4-FFF2-40B4-BE49-F238E27FC236}">
              <a16:creationId xmlns:a16="http://schemas.microsoft.com/office/drawing/2014/main" id="{0D216A02-E2A0-4916-AFEE-4DF131BA990A}"/>
            </a:ext>
          </a:extLst>
        </xdr:cNvPr>
        <xdr:cNvSpPr/>
      </xdr:nvSpPr>
      <xdr:spPr>
        <a:xfrm>
          <a:off x="6873240" y="10511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8" name="フローチャート: 判断 237">
          <a:extLst>
            <a:ext uri="{FF2B5EF4-FFF2-40B4-BE49-F238E27FC236}">
              <a16:creationId xmlns:a16="http://schemas.microsoft.com/office/drawing/2014/main" id="{886A2DA7-9E5C-4811-A1F6-6295E59C0987}"/>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F249716-A989-4194-AA0F-EF4733166B3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2DB4AE2-740E-427D-9EB2-C86DAFA935B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28ED21F-DE96-4651-9F42-97859D5EB43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B8D257D-747F-448D-A251-1DE54A13D2D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88B6501-5FA0-4C49-8D52-52B6D515424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6350</xdr:rowOff>
    </xdr:from>
    <xdr:to>
      <xdr:col>55</xdr:col>
      <xdr:colOff>50800</xdr:colOff>
      <xdr:row>64</xdr:row>
      <xdr:rowOff>107950</xdr:rowOff>
    </xdr:to>
    <xdr:sp macro="" textlink="">
      <xdr:nvSpPr>
        <xdr:cNvPr id="244" name="楕円 243">
          <a:extLst>
            <a:ext uri="{FF2B5EF4-FFF2-40B4-BE49-F238E27FC236}">
              <a16:creationId xmlns:a16="http://schemas.microsoft.com/office/drawing/2014/main" id="{68421867-2FD7-4E2D-A1EE-CB80DEB0417B}"/>
            </a:ext>
          </a:extLst>
        </xdr:cNvPr>
        <xdr:cNvSpPr/>
      </xdr:nvSpPr>
      <xdr:spPr>
        <a:xfrm>
          <a:off x="9192260" y="10735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92727</xdr:rowOff>
    </xdr:from>
    <xdr:ext cx="469744" cy="259045"/>
    <xdr:sp macro="" textlink="">
      <xdr:nvSpPr>
        <xdr:cNvPr id="245" name="【体育館・プール】&#10;一人当たり面積該当値テキスト">
          <a:extLst>
            <a:ext uri="{FF2B5EF4-FFF2-40B4-BE49-F238E27FC236}">
              <a16:creationId xmlns:a16="http://schemas.microsoft.com/office/drawing/2014/main" id="{B233C236-A357-4F80-A411-7FABBB711CEA}"/>
            </a:ext>
          </a:extLst>
        </xdr:cNvPr>
        <xdr:cNvSpPr txBox="1"/>
      </xdr:nvSpPr>
      <xdr:spPr>
        <a:xfrm>
          <a:off x="9258300"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6350</xdr:rowOff>
    </xdr:from>
    <xdr:to>
      <xdr:col>50</xdr:col>
      <xdr:colOff>165100</xdr:colOff>
      <xdr:row>64</xdr:row>
      <xdr:rowOff>107950</xdr:rowOff>
    </xdr:to>
    <xdr:sp macro="" textlink="">
      <xdr:nvSpPr>
        <xdr:cNvPr id="246" name="楕円 245">
          <a:extLst>
            <a:ext uri="{FF2B5EF4-FFF2-40B4-BE49-F238E27FC236}">
              <a16:creationId xmlns:a16="http://schemas.microsoft.com/office/drawing/2014/main" id="{0B69FCBC-3B83-4CAE-8D44-5A946991D1DF}"/>
            </a:ext>
          </a:extLst>
        </xdr:cNvPr>
        <xdr:cNvSpPr/>
      </xdr:nvSpPr>
      <xdr:spPr>
        <a:xfrm>
          <a:off x="8445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57150</xdr:rowOff>
    </xdr:from>
    <xdr:to>
      <xdr:col>55</xdr:col>
      <xdr:colOff>0</xdr:colOff>
      <xdr:row>64</xdr:row>
      <xdr:rowOff>57150</xdr:rowOff>
    </xdr:to>
    <xdr:cxnSp macro="">
      <xdr:nvCxnSpPr>
        <xdr:cNvPr id="247" name="直線コネクタ 246">
          <a:extLst>
            <a:ext uri="{FF2B5EF4-FFF2-40B4-BE49-F238E27FC236}">
              <a16:creationId xmlns:a16="http://schemas.microsoft.com/office/drawing/2014/main" id="{CFA59710-2BD0-41CF-B45D-DE984F5DA186}"/>
            </a:ext>
          </a:extLst>
        </xdr:cNvPr>
        <xdr:cNvCxnSpPr/>
      </xdr:nvCxnSpPr>
      <xdr:spPr>
        <a:xfrm>
          <a:off x="8496300" y="107861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6350</xdr:rowOff>
    </xdr:from>
    <xdr:to>
      <xdr:col>46</xdr:col>
      <xdr:colOff>38100</xdr:colOff>
      <xdr:row>64</xdr:row>
      <xdr:rowOff>107950</xdr:rowOff>
    </xdr:to>
    <xdr:sp macro="" textlink="">
      <xdr:nvSpPr>
        <xdr:cNvPr id="248" name="楕円 247">
          <a:extLst>
            <a:ext uri="{FF2B5EF4-FFF2-40B4-BE49-F238E27FC236}">
              <a16:creationId xmlns:a16="http://schemas.microsoft.com/office/drawing/2014/main" id="{803CAF81-431B-480A-8C17-57144D67E722}"/>
            </a:ext>
          </a:extLst>
        </xdr:cNvPr>
        <xdr:cNvSpPr/>
      </xdr:nvSpPr>
      <xdr:spPr>
        <a:xfrm>
          <a:off x="7670800" y="10735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57150</xdr:rowOff>
    </xdr:from>
    <xdr:to>
      <xdr:col>50</xdr:col>
      <xdr:colOff>114300</xdr:colOff>
      <xdr:row>64</xdr:row>
      <xdr:rowOff>57150</xdr:rowOff>
    </xdr:to>
    <xdr:cxnSp macro="">
      <xdr:nvCxnSpPr>
        <xdr:cNvPr id="249" name="直線コネクタ 248">
          <a:extLst>
            <a:ext uri="{FF2B5EF4-FFF2-40B4-BE49-F238E27FC236}">
              <a16:creationId xmlns:a16="http://schemas.microsoft.com/office/drawing/2014/main" id="{3816478E-EF5D-4028-80CB-39CE44CEBCFA}"/>
            </a:ext>
          </a:extLst>
        </xdr:cNvPr>
        <xdr:cNvCxnSpPr/>
      </xdr:nvCxnSpPr>
      <xdr:spPr>
        <a:xfrm>
          <a:off x="7713980" y="10786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7983</xdr:rowOff>
    </xdr:from>
    <xdr:to>
      <xdr:col>41</xdr:col>
      <xdr:colOff>101600</xdr:colOff>
      <xdr:row>64</xdr:row>
      <xdr:rowOff>109583</xdr:rowOff>
    </xdr:to>
    <xdr:sp macro="" textlink="">
      <xdr:nvSpPr>
        <xdr:cNvPr id="250" name="楕円 249">
          <a:extLst>
            <a:ext uri="{FF2B5EF4-FFF2-40B4-BE49-F238E27FC236}">
              <a16:creationId xmlns:a16="http://schemas.microsoft.com/office/drawing/2014/main" id="{9140A400-2FFC-4ED5-A1C7-D0FB03E66726}"/>
            </a:ext>
          </a:extLst>
        </xdr:cNvPr>
        <xdr:cNvSpPr/>
      </xdr:nvSpPr>
      <xdr:spPr>
        <a:xfrm>
          <a:off x="6873240" y="107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57150</xdr:rowOff>
    </xdr:from>
    <xdr:to>
      <xdr:col>45</xdr:col>
      <xdr:colOff>177800</xdr:colOff>
      <xdr:row>64</xdr:row>
      <xdr:rowOff>58783</xdr:rowOff>
    </xdr:to>
    <xdr:cxnSp macro="">
      <xdr:nvCxnSpPr>
        <xdr:cNvPr id="251" name="直線コネクタ 250">
          <a:extLst>
            <a:ext uri="{FF2B5EF4-FFF2-40B4-BE49-F238E27FC236}">
              <a16:creationId xmlns:a16="http://schemas.microsoft.com/office/drawing/2014/main" id="{163A7B43-CAF1-4C25-BC44-AD5C009B1C62}"/>
            </a:ext>
          </a:extLst>
        </xdr:cNvPr>
        <xdr:cNvCxnSpPr/>
      </xdr:nvCxnSpPr>
      <xdr:spPr>
        <a:xfrm flipV="1">
          <a:off x="6924040" y="10786110"/>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7983</xdr:rowOff>
    </xdr:from>
    <xdr:to>
      <xdr:col>36</xdr:col>
      <xdr:colOff>165100</xdr:colOff>
      <xdr:row>64</xdr:row>
      <xdr:rowOff>109583</xdr:rowOff>
    </xdr:to>
    <xdr:sp macro="" textlink="">
      <xdr:nvSpPr>
        <xdr:cNvPr id="252" name="楕円 251">
          <a:extLst>
            <a:ext uri="{FF2B5EF4-FFF2-40B4-BE49-F238E27FC236}">
              <a16:creationId xmlns:a16="http://schemas.microsoft.com/office/drawing/2014/main" id="{FAF771FE-45C2-4FF4-8C9E-03EF70286481}"/>
            </a:ext>
          </a:extLst>
        </xdr:cNvPr>
        <xdr:cNvSpPr/>
      </xdr:nvSpPr>
      <xdr:spPr>
        <a:xfrm>
          <a:off x="6098540" y="107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58783</xdr:rowOff>
    </xdr:from>
    <xdr:to>
      <xdr:col>41</xdr:col>
      <xdr:colOff>50800</xdr:colOff>
      <xdr:row>64</xdr:row>
      <xdr:rowOff>58783</xdr:rowOff>
    </xdr:to>
    <xdr:cxnSp macro="">
      <xdr:nvCxnSpPr>
        <xdr:cNvPr id="253" name="直線コネクタ 252">
          <a:extLst>
            <a:ext uri="{FF2B5EF4-FFF2-40B4-BE49-F238E27FC236}">
              <a16:creationId xmlns:a16="http://schemas.microsoft.com/office/drawing/2014/main" id="{D1407FA5-3622-4F0A-9FDC-047668A7959B}"/>
            </a:ext>
          </a:extLst>
        </xdr:cNvPr>
        <xdr:cNvCxnSpPr/>
      </xdr:nvCxnSpPr>
      <xdr:spPr>
        <a:xfrm>
          <a:off x="6149340" y="1078774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8A15F76F-9F81-465C-B52D-29E2334EF85F}"/>
            </a:ext>
          </a:extLst>
        </xdr:cNvPr>
        <xdr:cNvSpPr txBox="1"/>
      </xdr:nvSpPr>
      <xdr:spPr>
        <a:xfrm>
          <a:off x="8271587" y="1034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73858</xdr:rowOff>
    </xdr:from>
    <xdr:ext cx="469744" cy="259045"/>
    <xdr:sp macro="" textlink="">
      <xdr:nvSpPr>
        <xdr:cNvPr id="255" name="n_2aveValue【体育館・プール】&#10;一人当たり面積">
          <a:extLst>
            <a:ext uri="{FF2B5EF4-FFF2-40B4-BE49-F238E27FC236}">
              <a16:creationId xmlns:a16="http://schemas.microsoft.com/office/drawing/2014/main" id="{D9F50DB4-BAF0-40DD-A617-136AAB164101}"/>
            </a:ext>
          </a:extLst>
        </xdr:cNvPr>
        <xdr:cNvSpPr txBox="1"/>
      </xdr:nvSpPr>
      <xdr:spPr>
        <a:xfrm>
          <a:off x="7509587" y="1029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64061</xdr:rowOff>
    </xdr:from>
    <xdr:ext cx="469744" cy="259045"/>
    <xdr:sp macro="" textlink="">
      <xdr:nvSpPr>
        <xdr:cNvPr id="256" name="n_3aveValue【体育館・プール】&#10;一人当たり面積">
          <a:extLst>
            <a:ext uri="{FF2B5EF4-FFF2-40B4-BE49-F238E27FC236}">
              <a16:creationId xmlns:a16="http://schemas.microsoft.com/office/drawing/2014/main" id="{6894B3E3-D886-460E-8801-9ECE3344D1B9}"/>
            </a:ext>
          </a:extLst>
        </xdr:cNvPr>
        <xdr:cNvSpPr txBox="1"/>
      </xdr:nvSpPr>
      <xdr:spPr>
        <a:xfrm>
          <a:off x="6712027" y="102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7" name="n_4aveValue【体育館・プール】&#10;一人当たり面積">
          <a:extLst>
            <a:ext uri="{FF2B5EF4-FFF2-40B4-BE49-F238E27FC236}">
              <a16:creationId xmlns:a16="http://schemas.microsoft.com/office/drawing/2014/main" id="{E56ECAFA-1D67-4DE2-8430-6CE23CE2309E}"/>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99077</xdr:rowOff>
    </xdr:from>
    <xdr:ext cx="469744" cy="259045"/>
    <xdr:sp macro="" textlink="">
      <xdr:nvSpPr>
        <xdr:cNvPr id="258" name="n_1mainValue【体育館・プール】&#10;一人当たり面積">
          <a:extLst>
            <a:ext uri="{FF2B5EF4-FFF2-40B4-BE49-F238E27FC236}">
              <a16:creationId xmlns:a16="http://schemas.microsoft.com/office/drawing/2014/main" id="{F6CA1D82-5400-4403-8717-21343845A303}"/>
            </a:ext>
          </a:extLst>
        </xdr:cNvPr>
        <xdr:cNvSpPr txBox="1"/>
      </xdr:nvSpPr>
      <xdr:spPr>
        <a:xfrm>
          <a:off x="827158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99077</xdr:rowOff>
    </xdr:from>
    <xdr:ext cx="469744" cy="259045"/>
    <xdr:sp macro="" textlink="">
      <xdr:nvSpPr>
        <xdr:cNvPr id="259" name="n_2mainValue【体育館・プール】&#10;一人当たり面積">
          <a:extLst>
            <a:ext uri="{FF2B5EF4-FFF2-40B4-BE49-F238E27FC236}">
              <a16:creationId xmlns:a16="http://schemas.microsoft.com/office/drawing/2014/main" id="{577B698B-DA7B-4A4E-BA64-AB60207AA866}"/>
            </a:ext>
          </a:extLst>
        </xdr:cNvPr>
        <xdr:cNvSpPr txBox="1"/>
      </xdr:nvSpPr>
      <xdr:spPr>
        <a:xfrm>
          <a:off x="750958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100710</xdr:rowOff>
    </xdr:from>
    <xdr:ext cx="469744" cy="259045"/>
    <xdr:sp macro="" textlink="">
      <xdr:nvSpPr>
        <xdr:cNvPr id="260" name="n_3mainValue【体育館・プール】&#10;一人当たり面積">
          <a:extLst>
            <a:ext uri="{FF2B5EF4-FFF2-40B4-BE49-F238E27FC236}">
              <a16:creationId xmlns:a16="http://schemas.microsoft.com/office/drawing/2014/main" id="{0942E783-BF6D-4715-B4FD-A427D57F3507}"/>
            </a:ext>
          </a:extLst>
        </xdr:cNvPr>
        <xdr:cNvSpPr txBox="1"/>
      </xdr:nvSpPr>
      <xdr:spPr>
        <a:xfrm>
          <a:off x="6712027" y="1082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100710</xdr:rowOff>
    </xdr:from>
    <xdr:ext cx="469744" cy="259045"/>
    <xdr:sp macro="" textlink="">
      <xdr:nvSpPr>
        <xdr:cNvPr id="261" name="n_4mainValue【体育館・プール】&#10;一人当たり面積">
          <a:extLst>
            <a:ext uri="{FF2B5EF4-FFF2-40B4-BE49-F238E27FC236}">
              <a16:creationId xmlns:a16="http://schemas.microsoft.com/office/drawing/2014/main" id="{28FF66BD-C77D-4029-9B5B-94B9F63EFEFA}"/>
            </a:ext>
          </a:extLst>
        </xdr:cNvPr>
        <xdr:cNvSpPr txBox="1"/>
      </xdr:nvSpPr>
      <xdr:spPr>
        <a:xfrm>
          <a:off x="5937327" y="1082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29121B1-5EA1-4E12-90C8-9698CF8019C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5ACEDA3-E8AD-4696-8EC1-6D5FEAD28FF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6743CCE-D6B8-4E77-8C35-1EC4E46F963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E0C89A1-8066-4A23-96EE-2ED703FD1D8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F891801-4D52-4781-AF45-DB720E3F01B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FABE11A-C22E-4E2B-8AB0-E8CA9AA8F5D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50D61E2-EAE6-4A91-A121-14106C7B2E8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E8965CC-E986-4D8F-8424-43E6CBBA679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533BA75-B091-47A4-8F01-2346772FAB6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AE46443-FD83-442B-A926-410CC09973E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D0E2A20-1BD5-4218-BC8D-2D3A1F7C6A4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224ECA22-A9E6-4B52-8C06-FA19264A8B89}"/>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10630FEC-E9FA-42AD-8E89-A68686A989F8}"/>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8CBB544D-E528-4D9C-ABD4-12B9C8A9D0CB}"/>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D470210D-18F0-4F3C-94D9-D35B5DE7362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60E4C801-E3E7-4019-BC4F-5E532D46E1E9}"/>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E64F15FD-906E-4EF4-8ED5-800499C32157}"/>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49CCAC70-3EDD-49D7-A1CE-976741DDFF27}"/>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67D50CE6-4891-4C88-BA97-F98939951CE1}"/>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2F466961-6511-42FA-9FE8-CBA8FB63708A}"/>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C419DA21-F0C3-4082-8B9B-36F8A5DE5067}"/>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47871F4A-DE45-4D5B-A85D-B4A97FA3F90C}"/>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9C23608D-CE9A-4865-8B57-9BC4A6D9A425}"/>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41F6F54-5E32-47C1-8A6F-34D53AB4502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1F85B11-6551-4C7C-91C6-B5E3741B366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E9CA4489-649B-4EB2-87BF-355A84F5E161}"/>
            </a:ext>
          </a:extLst>
        </xdr:cNvPr>
        <xdr:cNvCxnSpPr/>
      </xdr:nvCxnSpPr>
      <xdr:spPr>
        <a:xfrm flipV="1">
          <a:off x="4086225"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E8DF4E4B-82B9-4239-8B31-16EFBCCC4CC8}"/>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75D09EC2-98E1-49BB-9245-23DB6F0251C2}"/>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2633A958-0791-49E1-97CC-9337348C627A}"/>
            </a:ext>
          </a:extLst>
        </xdr:cNvPr>
        <xdr:cNvSpPr txBox="1"/>
      </xdr:nvSpPr>
      <xdr:spPr>
        <a:xfrm>
          <a:off x="412496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A45436AC-501F-4344-A2E2-B6EA55789111}"/>
            </a:ext>
          </a:extLst>
        </xdr:cNvPr>
        <xdr:cNvCxnSpPr/>
      </xdr:nvCxnSpPr>
      <xdr:spPr>
        <a:xfrm>
          <a:off x="402082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E22DB15-F442-4C18-8E44-7EFB6B7768DF}"/>
            </a:ext>
          </a:extLst>
        </xdr:cNvPr>
        <xdr:cNvSpPr txBox="1"/>
      </xdr:nvSpPr>
      <xdr:spPr>
        <a:xfrm>
          <a:off x="4124960" y="13800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0C662ADE-1A09-428A-9DE5-1BC6A7F407CE}"/>
            </a:ext>
          </a:extLst>
        </xdr:cNvPr>
        <xdr:cNvSpPr/>
      </xdr:nvSpPr>
      <xdr:spPr>
        <a:xfrm>
          <a:off x="4036060" y="1394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1D5638E6-D225-47C6-9440-A2DA054CDD7C}"/>
            </a:ext>
          </a:extLst>
        </xdr:cNvPr>
        <xdr:cNvSpPr/>
      </xdr:nvSpPr>
      <xdr:spPr>
        <a:xfrm>
          <a:off x="3312160" y="139150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5" name="フローチャート: 判断 294">
          <a:extLst>
            <a:ext uri="{FF2B5EF4-FFF2-40B4-BE49-F238E27FC236}">
              <a16:creationId xmlns:a16="http://schemas.microsoft.com/office/drawing/2014/main" id="{EC9DE1C9-D7B1-42E7-BC42-E701459A71B6}"/>
            </a:ext>
          </a:extLst>
        </xdr:cNvPr>
        <xdr:cNvSpPr/>
      </xdr:nvSpPr>
      <xdr:spPr>
        <a:xfrm>
          <a:off x="251460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117929</xdr:rowOff>
    </xdr:from>
    <xdr:to>
      <xdr:col>10</xdr:col>
      <xdr:colOff>165100</xdr:colOff>
      <xdr:row>83</xdr:row>
      <xdr:rowOff>48079</xdr:rowOff>
    </xdr:to>
    <xdr:sp macro="" textlink="">
      <xdr:nvSpPr>
        <xdr:cNvPr id="296" name="フローチャート: 判断 295">
          <a:extLst>
            <a:ext uri="{FF2B5EF4-FFF2-40B4-BE49-F238E27FC236}">
              <a16:creationId xmlns:a16="http://schemas.microsoft.com/office/drawing/2014/main" id="{C80C68AD-1034-44DE-966B-14F043905747}"/>
            </a:ext>
          </a:extLst>
        </xdr:cNvPr>
        <xdr:cNvSpPr/>
      </xdr:nvSpPr>
      <xdr:spPr>
        <a:xfrm>
          <a:off x="173990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7" name="フローチャート: 判断 296">
          <a:extLst>
            <a:ext uri="{FF2B5EF4-FFF2-40B4-BE49-F238E27FC236}">
              <a16:creationId xmlns:a16="http://schemas.microsoft.com/office/drawing/2014/main" id="{7EBE693F-8908-4490-A834-04C291289E65}"/>
            </a:ext>
          </a:extLst>
        </xdr:cNvPr>
        <xdr:cNvSpPr/>
      </xdr:nvSpPr>
      <xdr:spPr>
        <a:xfrm>
          <a:off x="965200" y="138350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D83E0BA-9425-4A7C-848D-FCF1ACA805E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E1424D1-FFD0-4BCC-933A-CBA86812FA6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64321F2-A6BB-441A-8430-5E0857A3FAC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05A7C76-854F-4938-A74D-A12326C68A1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3509437-D0D0-4514-908F-278675C9F65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75474</xdr:rowOff>
    </xdr:from>
    <xdr:to>
      <xdr:col>24</xdr:col>
      <xdr:colOff>114300</xdr:colOff>
      <xdr:row>85</xdr:row>
      <xdr:rowOff>5624</xdr:rowOff>
    </xdr:to>
    <xdr:sp macro="" textlink="">
      <xdr:nvSpPr>
        <xdr:cNvPr id="303" name="楕円 302">
          <a:extLst>
            <a:ext uri="{FF2B5EF4-FFF2-40B4-BE49-F238E27FC236}">
              <a16:creationId xmlns:a16="http://schemas.microsoft.com/office/drawing/2014/main" id="{07CA021F-0536-4234-A4F4-0E3D25E7C5E6}"/>
            </a:ext>
          </a:extLst>
        </xdr:cNvPr>
        <xdr:cNvSpPr/>
      </xdr:nvSpPr>
      <xdr:spPr>
        <a:xfrm>
          <a:off x="4036060" y="14157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53901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9874C911-096D-4F62-822A-58A2FA561CE7}"/>
            </a:ext>
          </a:extLst>
        </xdr:cNvPr>
        <xdr:cNvSpPr txBox="1"/>
      </xdr:nvSpPr>
      <xdr:spPr>
        <a:xfrm>
          <a:off x="4124960"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46082</xdr:rowOff>
    </xdr:from>
    <xdr:to>
      <xdr:col>20</xdr:col>
      <xdr:colOff>38100</xdr:colOff>
      <xdr:row>84</xdr:row>
      <xdr:rowOff>147682</xdr:rowOff>
    </xdr:to>
    <xdr:sp macro="" textlink="">
      <xdr:nvSpPr>
        <xdr:cNvPr id="305" name="楕円 304">
          <a:extLst>
            <a:ext uri="{FF2B5EF4-FFF2-40B4-BE49-F238E27FC236}">
              <a16:creationId xmlns:a16="http://schemas.microsoft.com/office/drawing/2014/main" id="{CAB89F6B-2500-4682-A62C-373489CEAF00}"/>
            </a:ext>
          </a:extLst>
        </xdr:cNvPr>
        <xdr:cNvSpPr/>
      </xdr:nvSpPr>
      <xdr:spPr>
        <a:xfrm>
          <a:off x="3312160" y="141278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96882</xdr:rowOff>
    </xdr:from>
    <xdr:to>
      <xdr:col>24</xdr:col>
      <xdr:colOff>63500</xdr:colOff>
      <xdr:row>84</xdr:row>
      <xdr:rowOff>126274</xdr:rowOff>
    </xdr:to>
    <xdr:cxnSp macro="">
      <xdr:nvCxnSpPr>
        <xdr:cNvPr id="306" name="直線コネクタ 305">
          <a:extLst>
            <a:ext uri="{FF2B5EF4-FFF2-40B4-BE49-F238E27FC236}">
              <a16:creationId xmlns:a16="http://schemas.microsoft.com/office/drawing/2014/main" id="{F510AC30-8DD7-444C-85FA-3C5C70B8A875}"/>
            </a:ext>
          </a:extLst>
        </xdr:cNvPr>
        <xdr:cNvCxnSpPr/>
      </xdr:nvCxnSpPr>
      <xdr:spPr>
        <a:xfrm>
          <a:off x="3355340" y="14178642"/>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24856</xdr:rowOff>
    </xdr:from>
    <xdr:to>
      <xdr:col>15</xdr:col>
      <xdr:colOff>101600</xdr:colOff>
      <xdr:row>84</xdr:row>
      <xdr:rowOff>126456</xdr:rowOff>
    </xdr:to>
    <xdr:sp macro="" textlink="">
      <xdr:nvSpPr>
        <xdr:cNvPr id="307" name="楕円 306">
          <a:extLst>
            <a:ext uri="{FF2B5EF4-FFF2-40B4-BE49-F238E27FC236}">
              <a16:creationId xmlns:a16="http://schemas.microsoft.com/office/drawing/2014/main" id="{E6751055-176D-4D2A-B765-937587E533B7}"/>
            </a:ext>
          </a:extLst>
        </xdr:cNvPr>
        <xdr:cNvSpPr/>
      </xdr:nvSpPr>
      <xdr:spPr>
        <a:xfrm>
          <a:off x="25146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75656</xdr:rowOff>
    </xdr:from>
    <xdr:to>
      <xdr:col>19</xdr:col>
      <xdr:colOff>177800</xdr:colOff>
      <xdr:row>84</xdr:row>
      <xdr:rowOff>96882</xdr:rowOff>
    </xdr:to>
    <xdr:cxnSp macro="">
      <xdr:nvCxnSpPr>
        <xdr:cNvPr id="308" name="直線コネクタ 307">
          <a:extLst>
            <a:ext uri="{FF2B5EF4-FFF2-40B4-BE49-F238E27FC236}">
              <a16:creationId xmlns:a16="http://schemas.microsoft.com/office/drawing/2014/main" id="{D3B9EDEC-76F4-4308-98A9-9B9ECCDAE7C3}"/>
            </a:ext>
          </a:extLst>
        </xdr:cNvPr>
        <xdr:cNvCxnSpPr/>
      </xdr:nvCxnSpPr>
      <xdr:spPr>
        <a:xfrm>
          <a:off x="2565400" y="14157416"/>
          <a:ext cx="78994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168548</xdr:rowOff>
    </xdr:from>
    <xdr:to>
      <xdr:col>10</xdr:col>
      <xdr:colOff>165100</xdr:colOff>
      <xdr:row>84</xdr:row>
      <xdr:rowOff>98698</xdr:rowOff>
    </xdr:to>
    <xdr:sp macro="" textlink="">
      <xdr:nvSpPr>
        <xdr:cNvPr id="309" name="楕円 308">
          <a:extLst>
            <a:ext uri="{FF2B5EF4-FFF2-40B4-BE49-F238E27FC236}">
              <a16:creationId xmlns:a16="http://schemas.microsoft.com/office/drawing/2014/main" id="{ABBD098E-790E-469E-A114-BB65A6346F37}"/>
            </a:ext>
          </a:extLst>
        </xdr:cNvPr>
        <xdr:cNvSpPr/>
      </xdr:nvSpPr>
      <xdr:spPr>
        <a:xfrm>
          <a:off x="1739900" y="14082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47898</xdr:rowOff>
    </xdr:from>
    <xdr:to>
      <xdr:col>15</xdr:col>
      <xdr:colOff>50800</xdr:colOff>
      <xdr:row>84</xdr:row>
      <xdr:rowOff>75656</xdr:rowOff>
    </xdr:to>
    <xdr:cxnSp macro="">
      <xdr:nvCxnSpPr>
        <xdr:cNvPr id="310" name="直線コネクタ 309">
          <a:extLst>
            <a:ext uri="{FF2B5EF4-FFF2-40B4-BE49-F238E27FC236}">
              <a16:creationId xmlns:a16="http://schemas.microsoft.com/office/drawing/2014/main" id="{681601E6-D674-4727-800B-0303B20C8365}"/>
            </a:ext>
          </a:extLst>
        </xdr:cNvPr>
        <xdr:cNvCxnSpPr/>
      </xdr:nvCxnSpPr>
      <xdr:spPr>
        <a:xfrm>
          <a:off x="1790700" y="14129658"/>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139156</xdr:rowOff>
    </xdr:from>
    <xdr:to>
      <xdr:col>6</xdr:col>
      <xdr:colOff>38100</xdr:colOff>
      <xdr:row>84</xdr:row>
      <xdr:rowOff>69306</xdr:rowOff>
    </xdr:to>
    <xdr:sp macro="" textlink="">
      <xdr:nvSpPr>
        <xdr:cNvPr id="311" name="楕円 310">
          <a:extLst>
            <a:ext uri="{FF2B5EF4-FFF2-40B4-BE49-F238E27FC236}">
              <a16:creationId xmlns:a16="http://schemas.microsoft.com/office/drawing/2014/main" id="{F97A89D3-1029-4071-BD43-122ACDC5AE66}"/>
            </a:ext>
          </a:extLst>
        </xdr:cNvPr>
        <xdr:cNvSpPr/>
      </xdr:nvSpPr>
      <xdr:spPr>
        <a:xfrm>
          <a:off x="965200" y="14053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18506</xdr:rowOff>
    </xdr:from>
    <xdr:to>
      <xdr:col>10</xdr:col>
      <xdr:colOff>114300</xdr:colOff>
      <xdr:row>84</xdr:row>
      <xdr:rowOff>47898</xdr:rowOff>
    </xdr:to>
    <xdr:cxnSp macro="">
      <xdr:nvCxnSpPr>
        <xdr:cNvPr id="312" name="直線コネクタ 311">
          <a:extLst>
            <a:ext uri="{FF2B5EF4-FFF2-40B4-BE49-F238E27FC236}">
              <a16:creationId xmlns:a16="http://schemas.microsoft.com/office/drawing/2014/main" id="{2DB70277-D708-4808-B8E0-6E370FF9F161}"/>
            </a:ext>
          </a:extLst>
        </xdr:cNvPr>
        <xdr:cNvCxnSpPr/>
      </xdr:nvCxnSpPr>
      <xdr:spPr>
        <a:xfrm>
          <a:off x="1008380" y="14100266"/>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a:extLst>
            <a:ext uri="{FF2B5EF4-FFF2-40B4-BE49-F238E27FC236}">
              <a16:creationId xmlns:a16="http://schemas.microsoft.com/office/drawing/2014/main" id="{C933C4ED-41C1-4186-A4E9-FBD51E343FAE}"/>
            </a:ext>
          </a:extLst>
        </xdr:cNvPr>
        <xdr:cNvSpPr txBox="1"/>
      </xdr:nvSpPr>
      <xdr:spPr>
        <a:xfrm>
          <a:off x="3170564" y="13694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4" name="n_2aveValue【福祉施設】&#10;有形固定資産減価償却率">
          <a:extLst>
            <a:ext uri="{FF2B5EF4-FFF2-40B4-BE49-F238E27FC236}">
              <a16:creationId xmlns:a16="http://schemas.microsoft.com/office/drawing/2014/main" id="{4E01327D-E021-49FF-97D3-8EFFDE801371}"/>
            </a:ext>
          </a:extLst>
        </xdr:cNvPr>
        <xdr:cNvSpPr txBox="1"/>
      </xdr:nvSpPr>
      <xdr:spPr>
        <a:xfrm>
          <a:off x="2385704" y="1369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64606</xdr:rowOff>
    </xdr:from>
    <xdr:ext cx="405111" cy="259045"/>
    <xdr:sp macro="" textlink="">
      <xdr:nvSpPr>
        <xdr:cNvPr id="315" name="n_3aveValue【福祉施設】&#10;有形固定資産減価償却率">
          <a:extLst>
            <a:ext uri="{FF2B5EF4-FFF2-40B4-BE49-F238E27FC236}">
              <a16:creationId xmlns:a16="http://schemas.microsoft.com/office/drawing/2014/main" id="{93244A07-8B6D-455F-A798-499921D21925}"/>
            </a:ext>
          </a:extLst>
        </xdr:cNvPr>
        <xdr:cNvSpPr txBox="1"/>
      </xdr:nvSpPr>
      <xdr:spPr>
        <a:xfrm>
          <a:off x="161100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6" name="n_4aveValue【福祉施設】&#10;有形固定資産減価償却率">
          <a:extLst>
            <a:ext uri="{FF2B5EF4-FFF2-40B4-BE49-F238E27FC236}">
              <a16:creationId xmlns:a16="http://schemas.microsoft.com/office/drawing/2014/main" id="{83774D4C-57D7-4E59-A2B7-C7A7DF6371FE}"/>
            </a:ext>
          </a:extLst>
        </xdr:cNvPr>
        <xdr:cNvSpPr txBox="1"/>
      </xdr:nvSpPr>
      <xdr:spPr>
        <a:xfrm>
          <a:off x="83630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138809</xdr:rowOff>
    </xdr:from>
    <xdr:ext cx="405111" cy="259045"/>
    <xdr:sp macro="" textlink="">
      <xdr:nvSpPr>
        <xdr:cNvPr id="317" name="n_1mainValue【福祉施設】&#10;有形固定資産減価償却率">
          <a:extLst>
            <a:ext uri="{FF2B5EF4-FFF2-40B4-BE49-F238E27FC236}">
              <a16:creationId xmlns:a16="http://schemas.microsoft.com/office/drawing/2014/main" id="{1576D141-51CE-49A0-BF83-74F4D90566E8}"/>
            </a:ext>
          </a:extLst>
        </xdr:cNvPr>
        <xdr:cNvSpPr txBox="1"/>
      </xdr:nvSpPr>
      <xdr:spPr>
        <a:xfrm>
          <a:off x="3170564" y="1422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117583</xdr:rowOff>
    </xdr:from>
    <xdr:ext cx="405111" cy="259045"/>
    <xdr:sp macro="" textlink="">
      <xdr:nvSpPr>
        <xdr:cNvPr id="318" name="n_2mainValue【福祉施設】&#10;有形固定資産減価償却率">
          <a:extLst>
            <a:ext uri="{FF2B5EF4-FFF2-40B4-BE49-F238E27FC236}">
              <a16:creationId xmlns:a16="http://schemas.microsoft.com/office/drawing/2014/main" id="{16EBEA53-9181-450D-B941-CC6B6AB3A7C6}"/>
            </a:ext>
          </a:extLst>
        </xdr:cNvPr>
        <xdr:cNvSpPr txBox="1"/>
      </xdr:nvSpPr>
      <xdr:spPr>
        <a:xfrm>
          <a:off x="238570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89825</xdr:rowOff>
    </xdr:from>
    <xdr:ext cx="405111" cy="259045"/>
    <xdr:sp macro="" textlink="">
      <xdr:nvSpPr>
        <xdr:cNvPr id="319" name="n_3mainValue【福祉施設】&#10;有形固定資産減価償却率">
          <a:extLst>
            <a:ext uri="{FF2B5EF4-FFF2-40B4-BE49-F238E27FC236}">
              <a16:creationId xmlns:a16="http://schemas.microsoft.com/office/drawing/2014/main" id="{DFA61966-39A1-46F2-99CD-06399EF1CB0A}"/>
            </a:ext>
          </a:extLst>
        </xdr:cNvPr>
        <xdr:cNvSpPr txBox="1"/>
      </xdr:nvSpPr>
      <xdr:spPr>
        <a:xfrm>
          <a:off x="1611004" y="1417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60433</xdr:rowOff>
    </xdr:from>
    <xdr:ext cx="405111" cy="259045"/>
    <xdr:sp macro="" textlink="">
      <xdr:nvSpPr>
        <xdr:cNvPr id="320" name="n_4mainValue【福祉施設】&#10;有形固定資産減価償却率">
          <a:extLst>
            <a:ext uri="{FF2B5EF4-FFF2-40B4-BE49-F238E27FC236}">
              <a16:creationId xmlns:a16="http://schemas.microsoft.com/office/drawing/2014/main" id="{8E7F4D8E-3DD8-4D91-9D66-39824E2FED26}"/>
            </a:ext>
          </a:extLst>
        </xdr:cNvPr>
        <xdr:cNvSpPr txBox="1"/>
      </xdr:nvSpPr>
      <xdr:spPr>
        <a:xfrm>
          <a:off x="83630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2BB24B9-03CB-4C15-80DB-FE1FC3F444E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C7B4DDA-7CF9-4967-A565-9B1C70979FB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828B2FD-ED8D-4135-8685-80E99F6A1C8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C18F530-F5AF-4D6F-9954-B5AA32182C4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E52A1CA-7EE9-4251-A014-9B28FB8AA1E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B92D373-9F01-4F95-BB98-2AD85DF6E39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3152DFF-91EC-47EA-84E4-DE36B545B86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B71B458-1EA3-4C5C-9292-D2008F90DE8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AE14053-0838-4BA8-B359-F5B2AE8D5FF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D53D236-A4C4-4614-80CB-0EFFBCC2993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78A9CC28-62AE-4980-BAB6-E68CD6101E1F}"/>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8FE6B4D3-1EC7-42E1-B1E4-6A17A82721EA}"/>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A07926D4-6B91-465D-A0BD-F58C14D1EED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86BC8C3-067C-4610-98EE-FEC8264F2B3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74A93BA3-28FD-4425-A6F5-4E7D43BE534D}"/>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DAFD6122-3454-4018-952F-A30B6098FE7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53AC4517-B004-489D-9DDE-36DBBA62065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194CD248-684D-4192-A4F5-865B93FE4C9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634475D5-0062-4FDE-944F-C9949E48DA0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7295ADBD-7A67-4D13-8D16-EB4234352BFC}"/>
            </a:ext>
          </a:extLst>
        </xdr:cNvPr>
        <xdr:cNvCxnSpPr/>
      </xdr:nvCxnSpPr>
      <xdr:spPr>
        <a:xfrm flipV="1">
          <a:off x="9219565" y="13136881"/>
          <a:ext cx="0" cy="1190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1A2E1B14-A69E-459E-8EBD-4197EAFED5C3}"/>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DEF13BE5-B7D2-4122-8AF2-E781CBFE8610}"/>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42785BB5-5DAF-4D46-86E0-28303EE68270}"/>
            </a:ext>
          </a:extLst>
        </xdr:cNvPr>
        <xdr:cNvSpPr txBox="1"/>
      </xdr:nvSpPr>
      <xdr:spPr>
        <a:xfrm>
          <a:off x="9258300" y="12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EADD76E9-9E8C-4208-B61A-BF298E36199D}"/>
            </a:ext>
          </a:extLst>
        </xdr:cNvPr>
        <xdr:cNvCxnSpPr/>
      </xdr:nvCxnSpPr>
      <xdr:spPr>
        <a:xfrm>
          <a:off x="915416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16E5CDA0-2E4F-4892-B174-C6BC614D1234}"/>
            </a:ext>
          </a:extLst>
        </xdr:cNvPr>
        <xdr:cNvSpPr txBox="1"/>
      </xdr:nvSpPr>
      <xdr:spPr>
        <a:xfrm>
          <a:off x="9258300" y="13779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7918F63B-F034-4DC7-803F-02F950CCFC92}"/>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2EF1D052-E1C9-4F97-BD13-BB1FA9807C8B}"/>
            </a:ext>
          </a:extLst>
        </xdr:cNvPr>
        <xdr:cNvSpPr/>
      </xdr:nvSpPr>
      <xdr:spPr>
        <a:xfrm>
          <a:off x="8445500" y="1391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48" name="フローチャート: 判断 347">
          <a:extLst>
            <a:ext uri="{FF2B5EF4-FFF2-40B4-BE49-F238E27FC236}">
              <a16:creationId xmlns:a16="http://schemas.microsoft.com/office/drawing/2014/main" id="{07B328EA-26E3-470A-9660-D7633684B088}"/>
            </a:ext>
          </a:extLst>
        </xdr:cNvPr>
        <xdr:cNvSpPr/>
      </xdr:nvSpPr>
      <xdr:spPr>
        <a:xfrm>
          <a:off x="7670800" y="1385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61595</xdr:rowOff>
    </xdr:from>
    <xdr:to>
      <xdr:col>41</xdr:col>
      <xdr:colOff>101600</xdr:colOff>
      <xdr:row>82</xdr:row>
      <xdr:rowOff>163195</xdr:rowOff>
    </xdr:to>
    <xdr:sp macro="" textlink="">
      <xdr:nvSpPr>
        <xdr:cNvPr id="349" name="フローチャート: 判断 348">
          <a:extLst>
            <a:ext uri="{FF2B5EF4-FFF2-40B4-BE49-F238E27FC236}">
              <a16:creationId xmlns:a16="http://schemas.microsoft.com/office/drawing/2014/main" id="{B6BEF5D1-F99F-42A1-BE5F-50DD3EA669CE}"/>
            </a:ext>
          </a:extLst>
        </xdr:cNvPr>
        <xdr:cNvSpPr/>
      </xdr:nvSpPr>
      <xdr:spPr>
        <a:xfrm>
          <a:off x="687324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50" name="フローチャート: 判断 349">
          <a:extLst>
            <a:ext uri="{FF2B5EF4-FFF2-40B4-BE49-F238E27FC236}">
              <a16:creationId xmlns:a16="http://schemas.microsoft.com/office/drawing/2014/main" id="{E45FD96C-7388-431B-876B-6544ED6329B6}"/>
            </a:ext>
          </a:extLst>
        </xdr:cNvPr>
        <xdr:cNvSpPr/>
      </xdr:nvSpPr>
      <xdr:spPr>
        <a:xfrm>
          <a:off x="60985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BB2B09B-F5D5-442D-904E-BBB97F359C8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01B5E13-D370-402D-80A8-2F99D33FD57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BA4A622-FF95-4FB7-AD52-B3E85075A1D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D85B5E5-88A0-4F50-ADCF-74F57CEBF02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A01782D-5344-4CEC-A3EA-9B8B08FCCCE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95886</xdr:rowOff>
    </xdr:from>
    <xdr:to>
      <xdr:col>55</xdr:col>
      <xdr:colOff>50800</xdr:colOff>
      <xdr:row>84</xdr:row>
      <xdr:rowOff>26036</xdr:rowOff>
    </xdr:to>
    <xdr:sp macro="" textlink="">
      <xdr:nvSpPr>
        <xdr:cNvPr id="356" name="楕円 355">
          <a:extLst>
            <a:ext uri="{FF2B5EF4-FFF2-40B4-BE49-F238E27FC236}">
              <a16:creationId xmlns:a16="http://schemas.microsoft.com/office/drawing/2014/main" id="{C33084C5-0819-4490-9D96-8D717187A357}"/>
            </a:ext>
          </a:extLst>
        </xdr:cNvPr>
        <xdr:cNvSpPr/>
      </xdr:nvSpPr>
      <xdr:spPr>
        <a:xfrm>
          <a:off x="9192260" y="14010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74313</xdr:rowOff>
    </xdr:from>
    <xdr:ext cx="469744" cy="259045"/>
    <xdr:sp macro="" textlink="">
      <xdr:nvSpPr>
        <xdr:cNvPr id="357" name="【福祉施設】&#10;一人当たり面積該当値テキスト">
          <a:extLst>
            <a:ext uri="{FF2B5EF4-FFF2-40B4-BE49-F238E27FC236}">
              <a16:creationId xmlns:a16="http://schemas.microsoft.com/office/drawing/2014/main" id="{35EEF86A-81E7-4B6E-8AEE-37E52B3D2C8C}"/>
            </a:ext>
          </a:extLst>
        </xdr:cNvPr>
        <xdr:cNvSpPr txBox="1"/>
      </xdr:nvSpPr>
      <xdr:spPr>
        <a:xfrm>
          <a:off x="9258300" y="139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95886</xdr:rowOff>
    </xdr:from>
    <xdr:to>
      <xdr:col>50</xdr:col>
      <xdr:colOff>165100</xdr:colOff>
      <xdr:row>84</xdr:row>
      <xdr:rowOff>26036</xdr:rowOff>
    </xdr:to>
    <xdr:sp macro="" textlink="">
      <xdr:nvSpPr>
        <xdr:cNvPr id="358" name="楕円 357">
          <a:extLst>
            <a:ext uri="{FF2B5EF4-FFF2-40B4-BE49-F238E27FC236}">
              <a16:creationId xmlns:a16="http://schemas.microsoft.com/office/drawing/2014/main" id="{60B28D3D-E562-4F74-8B47-BBE51045D11E}"/>
            </a:ext>
          </a:extLst>
        </xdr:cNvPr>
        <xdr:cNvSpPr/>
      </xdr:nvSpPr>
      <xdr:spPr>
        <a:xfrm>
          <a:off x="8445500" y="14010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146686</xdr:rowOff>
    </xdr:from>
    <xdr:to>
      <xdr:col>55</xdr:col>
      <xdr:colOff>0</xdr:colOff>
      <xdr:row>83</xdr:row>
      <xdr:rowOff>146686</xdr:rowOff>
    </xdr:to>
    <xdr:cxnSp macro="">
      <xdr:nvCxnSpPr>
        <xdr:cNvPr id="359" name="直線コネクタ 358">
          <a:extLst>
            <a:ext uri="{FF2B5EF4-FFF2-40B4-BE49-F238E27FC236}">
              <a16:creationId xmlns:a16="http://schemas.microsoft.com/office/drawing/2014/main" id="{46B1296B-1EAB-4CB1-8983-A95AA4DB8ECA}"/>
            </a:ext>
          </a:extLst>
        </xdr:cNvPr>
        <xdr:cNvCxnSpPr/>
      </xdr:nvCxnSpPr>
      <xdr:spPr>
        <a:xfrm>
          <a:off x="8496300" y="1406080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101600</xdr:rowOff>
    </xdr:from>
    <xdr:to>
      <xdr:col>46</xdr:col>
      <xdr:colOff>38100</xdr:colOff>
      <xdr:row>84</xdr:row>
      <xdr:rowOff>31750</xdr:rowOff>
    </xdr:to>
    <xdr:sp macro="" textlink="">
      <xdr:nvSpPr>
        <xdr:cNvPr id="360" name="楕円 359">
          <a:extLst>
            <a:ext uri="{FF2B5EF4-FFF2-40B4-BE49-F238E27FC236}">
              <a16:creationId xmlns:a16="http://schemas.microsoft.com/office/drawing/2014/main" id="{F919973C-A1D0-4943-8507-4EBE72AADD0D}"/>
            </a:ext>
          </a:extLst>
        </xdr:cNvPr>
        <xdr:cNvSpPr/>
      </xdr:nvSpPr>
      <xdr:spPr>
        <a:xfrm>
          <a:off x="7670800" y="14015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146686</xdr:rowOff>
    </xdr:from>
    <xdr:to>
      <xdr:col>50</xdr:col>
      <xdr:colOff>114300</xdr:colOff>
      <xdr:row>83</xdr:row>
      <xdr:rowOff>152400</xdr:rowOff>
    </xdr:to>
    <xdr:cxnSp macro="">
      <xdr:nvCxnSpPr>
        <xdr:cNvPr id="361" name="直線コネクタ 360">
          <a:extLst>
            <a:ext uri="{FF2B5EF4-FFF2-40B4-BE49-F238E27FC236}">
              <a16:creationId xmlns:a16="http://schemas.microsoft.com/office/drawing/2014/main" id="{11DB4809-7255-445A-A4F3-95694685F218}"/>
            </a:ext>
          </a:extLst>
        </xdr:cNvPr>
        <xdr:cNvCxnSpPr/>
      </xdr:nvCxnSpPr>
      <xdr:spPr>
        <a:xfrm flipV="1">
          <a:off x="7713980" y="14060806"/>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101600</xdr:rowOff>
    </xdr:from>
    <xdr:to>
      <xdr:col>41</xdr:col>
      <xdr:colOff>101600</xdr:colOff>
      <xdr:row>84</xdr:row>
      <xdr:rowOff>31750</xdr:rowOff>
    </xdr:to>
    <xdr:sp macro="" textlink="">
      <xdr:nvSpPr>
        <xdr:cNvPr id="362" name="楕円 361">
          <a:extLst>
            <a:ext uri="{FF2B5EF4-FFF2-40B4-BE49-F238E27FC236}">
              <a16:creationId xmlns:a16="http://schemas.microsoft.com/office/drawing/2014/main" id="{FD01BC94-2D19-4CD2-B2D5-3EE7C472196B}"/>
            </a:ext>
          </a:extLst>
        </xdr:cNvPr>
        <xdr:cNvSpPr/>
      </xdr:nvSpPr>
      <xdr:spPr>
        <a:xfrm>
          <a:off x="687324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152400</xdr:rowOff>
    </xdr:from>
    <xdr:to>
      <xdr:col>45</xdr:col>
      <xdr:colOff>177800</xdr:colOff>
      <xdr:row>83</xdr:row>
      <xdr:rowOff>152400</xdr:rowOff>
    </xdr:to>
    <xdr:cxnSp macro="">
      <xdr:nvCxnSpPr>
        <xdr:cNvPr id="363" name="直線コネクタ 362">
          <a:extLst>
            <a:ext uri="{FF2B5EF4-FFF2-40B4-BE49-F238E27FC236}">
              <a16:creationId xmlns:a16="http://schemas.microsoft.com/office/drawing/2014/main" id="{8318EEAC-3F10-4BF1-8140-53B0076DC29A}"/>
            </a:ext>
          </a:extLst>
        </xdr:cNvPr>
        <xdr:cNvCxnSpPr/>
      </xdr:nvCxnSpPr>
      <xdr:spPr>
        <a:xfrm>
          <a:off x="6924040" y="14066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101600</xdr:rowOff>
    </xdr:from>
    <xdr:to>
      <xdr:col>36</xdr:col>
      <xdr:colOff>165100</xdr:colOff>
      <xdr:row>84</xdr:row>
      <xdr:rowOff>31750</xdr:rowOff>
    </xdr:to>
    <xdr:sp macro="" textlink="">
      <xdr:nvSpPr>
        <xdr:cNvPr id="364" name="楕円 363">
          <a:extLst>
            <a:ext uri="{FF2B5EF4-FFF2-40B4-BE49-F238E27FC236}">
              <a16:creationId xmlns:a16="http://schemas.microsoft.com/office/drawing/2014/main" id="{0A2E0A28-8FDC-45A9-ADBA-4E3C99A2B56A}"/>
            </a:ext>
          </a:extLst>
        </xdr:cNvPr>
        <xdr:cNvSpPr/>
      </xdr:nvSpPr>
      <xdr:spPr>
        <a:xfrm>
          <a:off x="609854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152400</xdr:rowOff>
    </xdr:from>
    <xdr:to>
      <xdr:col>41</xdr:col>
      <xdr:colOff>50800</xdr:colOff>
      <xdr:row>83</xdr:row>
      <xdr:rowOff>152400</xdr:rowOff>
    </xdr:to>
    <xdr:cxnSp macro="">
      <xdr:nvCxnSpPr>
        <xdr:cNvPr id="365" name="直線コネクタ 364">
          <a:extLst>
            <a:ext uri="{FF2B5EF4-FFF2-40B4-BE49-F238E27FC236}">
              <a16:creationId xmlns:a16="http://schemas.microsoft.com/office/drawing/2014/main" id="{95B1B38B-972F-4805-8FE7-D6CC5DE300C7}"/>
            </a:ext>
          </a:extLst>
        </xdr:cNvPr>
        <xdr:cNvCxnSpPr/>
      </xdr:nvCxnSpPr>
      <xdr:spPr>
        <a:xfrm>
          <a:off x="6149340" y="14066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a:extLst>
            <a:ext uri="{FF2B5EF4-FFF2-40B4-BE49-F238E27FC236}">
              <a16:creationId xmlns:a16="http://schemas.microsoft.com/office/drawing/2014/main" id="{B1225ECE-382D-4F42-A3C8-5FE0B495FC4E}"/>
            </a:ext>
          </a:extLst>
        </xdr:cNvPr>
        <xdr:cNvSpPr txBox="1"/>
      </xdr:nvSpPr>
      <xdr:spPr>
        <a:xfrm>
          <a:off x="8271587" y="137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59707</xdr:rowOff>
    </xdr:from>
    <xdr:ext cx="469744" cy="259045"/>
    <xdr:sp macro="" textlink="">
      <xdr:nvSpPr>
        <xdr:cNvPr id="367" name="n_2aveValue【福祉施設】&#10;一人当たり面積">
          <a:extLst>
            <a:ext uri="{FF2B5EF4-FFF2-40B4-BE49-F238E27FC236}">
              <a16:creationId xmlns:a16="http://schemas.microsoft.com/office/drawing/2014/main" id="{BC43B5F6-7AA6-47E3-9F15-50A791D3A5A1}"/>
            </a:ext>
          </a:extLst>
        </xdr:cNvPr>
        <xdr:cNvSpPr txBox="1"/>
      </xdr:nvSpPr>
      <xdr:spPr>
        <a:xfrm>
          <a:off x="750958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8272</xdr:rowOff>
    </xdr:from>
    <xdr:ext cx="469744" cy="259045"/>
    <xdr:sp macro="" textlink="">
      <xdr:nvSpPr>
        <xdr:cNvPr id="368" name="n_3aveValue【福祉施設】&#10;一人当たり面積">
          <a:extLst>
            <a:ext uri="{FF2B5EF4-FFF2-40B4-BE49-F238E27FC236}">
              <a16:creationId xmlns:a16="http://schemas.microsoft.com/office/drawing/2014/main" id="{BFB79597-5B3D-4A97-A44A-ED0D50CDC1BC}"/>
            </a:ext>
          </a:extLst>
        </xdr:cNvPr>
        <xdr:cNvSpPr txBox="1"/>
      </xdr:nvSpPr>
      <xdr:spPr>
        <a:xfrm>
          <a:off x="6712027" y="135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9" name="n_4aveValue【福祉施設】&#10;一人当たり面積">
          <a:extLst>
            <a:ext uri="{FF2B5EF4-FFF2-40B4-BE49-F238E27FC236}">
              <a16:creationId xmlns:a16="http://schemas.microsoft.com/office/drawing/2014/main" id="{302505E3-C09B-4F71-B64B-48B243B0A7D5}"/>
            </a:ext>
          </a:extLst>
        </xdr:cNvPr>
        <xdr:cNvSpPr txBox="1"/>
      </xdr:nvSpPr>
      <xdr:spPr>
        <a:xfrm>
          <a:off x="5937327" y="135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17163</xdr:rowOff>
    </xdr:from>
    <xdr:ext cx="469744" cy="259045"/>
    <xdr:sp macro="" textlink="">
      <xdr:nvSpPr>
        <xdr:cNvPr id="370" name="n_1mainValue【福祉施設】&#10;一人当たり面積">
          <a:extLst>
            <a:ext uri="{FF2B5EF4-FFF2-40B4-BE49-F238E27FC236}">
              <a16:creationId xmlns:a16="http://schemas.microsoft.com/office/drawing/2014/main" id="{ED6B9C72-4E02-4152-A1E7-CDC0522DD7D6}"/>
            </a:ext>
          </a:extLst>
        </xdr:cNvPr>
        <xdr:cNvSpPr txBox="1"/>
      </xdr:nvSpPr>
      <xdr:spPr>
        <a:xfrm>
          <a:off x="8271587" y="140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22877</xdr:rowOff>
    </xdr:from>
    <xdr:ext cx="469744" cy="259045"/>
    <xdr:sp macro="" textlink="">
      <xdr:nvSpPr>
        <xdr:cNvPr id="371" name="n_2mainValue【福祉施設】&#10;一人当たり面積">
          <a:extLst>
            <a:ext uri="{FF2B5EF4-FFF2-40B4-BE49-F238E27FC236}">
              <a16:creationId xmlns:a16="http://schemas.microsoft.com/office/drawing/2014/main" id="{05F2DF79-CA87-42E0-8C23-7AD03B30D6DC}"/>
            </a:ext>
          </a:extLst>
        </xdr:cNvPr>
        <xdr:cNvSpPr txBox="1"/>
      </xdr:nvSpPr>
      <xdr:spPr>
        <a:xfrm>
          <a:off x="7509587"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22877</xdr:rowOff>
    </xdr:from>
    <xdr:ext cx="469744" cy="259045"/>
    <xdr:sp macro="" textlink="">
      <xdr:nvSpPr>
        <xdr:cNvPr id="372" name="n_3mainValue【福祉施設】&#10;一人当たり面積">
          <a:extLst>
            <a:ext uri="{FF2B5EF4-FFF2-40B4-BE49-F238E27FC236}">
              <a16:creationId xmlns:a16="http://schemas.microsoft.com/office/drawing/2014/main" id="{02305662-F0A8-47E8-AAF9-82C9CBAB849E}"/>
            </a:ext>
          </a:extLst>
        </xdr:cNvPr>
        <xdr:cNvSpPr txBox="1"/>
      </xdr:nvSpPr>
      <xdr:spPr>
        <a:xfrm>
          <a:off x="6712027"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22877</xdr:rowOff>
    </xdr:from>
    <xdr:ext cx="469744" cy="259045"/>
    <xdr:sp macro="" textlink="">
      <xdr:nvSpPr>
        <xdr:cNvPr id="373" name="n_4mainValue【福祉施設】&#10;一人当たり面積">
          <a:extLst>
            <a:ext uri="{FF2B5EF4-FFF2-40B4-BE49-F238E27FC236}">
              <a16:creationId xmlns:a16="http://schemas.microsoft.com/office/drawing/2014/main" id="{A3E9FFB2-188A-4C03-9976-8B76B8175086}"/>
            </a:ext>
          </a:extLst>
        </xdr:cNvPr>
        <xdr:cNvSpPr txBox="1"/>
      </xdr:nvSpPr>
      <xdr:spPr>
        <a:xfrm>
          <a:off x="5937327"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223E02D-D94F-455B-8C69-AD87AFD7D12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58C8FA5A-A3D2-4271-9CA6-DE6F824CAAA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6532A45-287E-48E7-BE30-47E84BE6D92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CFDB9627-7B48-4E7C-B7FA-41D282E2A02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E4413215-085E-4087-A863-9E5549994B5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3DECE96E-0B38-4E9A-954E-448BCF72EAC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7A4EA55F-C8FE-4C9D-8A34-8A681D6C813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A56DE9A5-FDFD-48EA-BFDC-89E04A95E38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ED4BD6FF-2778-46B1-8E7F-D81816E446D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DFBBB181-4429-4B2B-B6CC-19D3C7928B2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92029EA-68F7-434E-A85B-B3FA47CE9DA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50409001-0336-4B94-B8AD-46494E2B9D9B}"/>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4BC7A6AF-7A96-4545-BC65-3BF96F7D6A09}"/>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874ABAEC-8050-474D-9F42-7330A7EBE46D}"/>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B4B0059-1A94-4F10-BA98-64292F5D2778}"/>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300CFE7-FB8A-444D-B13E-4085493AFE7E}"/>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CF8010A3-BBA3-4319-8E59-F31A5881D9D4}"/>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8CBA4E43-0FC7-433B-B937-419252562AC9}"/>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472A1420-C08F-4BEA-987E-5B8BE98017D1}"/>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2F1D8331-3BA3-4C64-B05C-6885C2E39D0A}"/>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4F9A759E-16B3-40AA-BEC1-5D4DA7D33150}"/>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D5D0C602-192D-4390-9200-598F347A79A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987B910B-DF04-4E68-B5E7-49DB99BF712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D7E5D-CF4B-4FAA-9F0D-C7FDBBA4A6F1}"/>
            </a:ext>
          </a:extLst>
        </xdr:cNvPr>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2DC48341-1603-45EA-8D11-40AC2BCB3161}"/>
            </a:ext>
          </a:extLst>
        </xdr:cNvPr>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5D707C38-E0E6-4BA9-9B2F-909B7F3EF426}"/>
            </a:ext>
          </a:extLst>
        </xdr:cNvPr>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DBA60160-9020-4D37-B349-840CC9D51B67}"/>
            </a:ext>
          </a:extLst>
        </xdr:cNvPr>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98048623-1E05-49C6-8769-961EC861EDEF}"/>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1551CA6F-D9A1-43F7-9FBC-1A6441A0C10C}"/>
            </a:ext>
          </a:extLst>
        </xdr:cNvPr>
        <xdr:cNvSpPr txBox="1"/>
      </xdr:nvSpPr>
      <xdr:spPr>
        <a:xfrm>
          <a:off x="4124960" y="17439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4DD9D49A-54CA-48DD-96DE-FD77DD155B47}"/>
            </a:ext>
          </a:extLst>
        </xdr:cNvPr>
        <xdr:cNvSpPr/>
      </xdr:nvSpPr>
      <xdr:spPr>
        <a:xfrm>
          <a:off x="4036060" y="174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20A264E8-70DB-4F3B-8D0F-85B9A2963868}"/>
            </a:ext>
          </a:extLst>
        </xdr:cNvPr>
        <xdr:cNvSpPr/>
      </xdr:nvSpPr>
      <xdr:spPr>
        <a:xfrm>
          <a:off x="3312160" y="174447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100330</xdr:rowOff>
    </xdr:from>
    <xdr:to>
      <xdr:col>15</xdr:col>
      <xdr:colOff>101600</xdr:colOff>
      <xdr:row>104</xdr:row>
      <xdr:rowOff>30480</xdr:rowOff>
    </xdr:to>
    <xdr:sp macro="" textlink="">
      <xdr:nvSpPr>
        <xdr:cNvPr id="405" name="フローチャート: 判断 404">
          <a:extLst>
            <a:ext uri="{FF2B5EF4-FFF2-40B4-BE49-F238E27FC236}">
              <a16:creationId xmlns:a16="http://schemas.microsoft.com/office/drawing/2014/main" id="{3DB41AC9-FFE9-486F-AFF0-D34085344420}"/>
            </a:ext>
          </a:extLst>
        </xdr:cNvPr>
        <xdr:cNvSpPr/>
      </xdr:nvSpPr>
      <xdr:spPr>
        <a:xfrm>
          <a:off x="2514600" y="17367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87630</xdr:rowOff>
    </xdr:from>
    <xdr:to>
      <xdr:col>10</xdr:col>
      <xdr:colOff>165100</xdr:colOff>
      <xdr:row>104</xdr:row>
      <xdr:rowOff>17780</xdr:rowOff>
    </xdr:to>
    <xdr:sp macro="" textlink="">
      <xdr:nvSpPr>
        <xdr:cNvPr id="406" name="フローチャート: 判断 405">
          <a:extLst>
            <a:ext uri="{FF2B5EF4-FFF2-40B4-BE49-F238E27FC236}">
              <a16:creationId xmlns:a16="http://schemas.microsoft.com/office/drawing/2014/main" id="{B55A7BD1-66E4-40AF-B98E-DF7505C2CF81}"/>
            </a:ext>
          </a:extLst>
        </xdr:cNvPr>
        <xdr:cNvSpPr/>
      </xdr:nvSpPr>
      <xdr:spPr>
        <a:xfrm>
          <a:off x="1739900" y="17354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85089</xdr:rowOff>
    </xdr:from>
    <xdr:to>
      <xdr:col>6</xdr:col>
      <xdr:colOff>38100</xdr:colOff>
      <xdr:row>104</xdr:row>
      <xdr:rowOff>15239</xdr:rowOff>
    </xdr:to>
    <xdr:sp macro="" textlink="">
      <xdr:nvSpPr>
        <xdr:cNvPr id="407" name="フローチャート: 判断 406">
          <a:extLst>
            <a:ext uri="{FF2B5EF4-FFF2-40B4-BE49-F238E27FC236}">
              <a16:creationId xmlns:a16="http://schemas.microsoft.com/office/drawing/2014/main" id="{7C9A90FF-E79C-4E2D-8DC8-EF16F2AC2FF6}"/>
            </a:ext>
          </a:extLst>
        </xdr:cNvPr>
        <xdr:cNvSpPr/>
      </xdr:nvSpPr>
      <xdr:spPr>
        <a:xfrm>
          <a:off x="965200" y="17352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D52472D7-710E-44EE-8A8C-17EDBD1D612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FE09C07-F064-4295-B0C6-1D0789F714A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CE8CCF1-2E66-4922-AD62-C24EE97DF07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2AD2873-1B89-4691-96F4-F2562697563B}"/>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F11325A-BB9D-4E03-9B15-AC2F1996C57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68580</xdr:rowOff>
    </xdr:from>
    <xdr:to>
      <xdr:col>24</xdr:col>
      <xdr:colOff>114300</xdr:colOff>
      <xdr:row>103</xdr:row>
      <xdr:rowOff>170180</xdr:rowOff>
    </xdr:to>
    <xdr:sp macro="" textlink="">
      <xdr:nvSpPr>
        <xdr:cNvPr id="413" name="楕円 412">
          <a:extLst>
            <a:ext uri="{FF2B5EF4-FFF2-40B4-BE49-F238E27FC236}">
              <a16:creationId xmlns:a16="http://schemas.microsoft.com/office/drawing/2014/main" id="{E314BCEB-250C-4CB6-B2ED-06D65B8C0220}"/>
            </a:ext>
          </a:extLst>
        </xdr:cNvPr>
        <xdr:cNvSpPr/>
      </xdr:nvSpPr>
      <xdr:spPr>
        <a:xfrm>
          <a:off x="4036060" y="1733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91457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42347159-7EB1-4B6F-8031-5DA77B64FCF9}"/>
            </a:ext>
          </a:extLst>
        </xdr:cNvPr>
        <xdr:cNvSpPr txBox="1"/>
      </xdr:nvSpPr>
      <xdr:spPr>
        <a:xfrm>
          <a:off x="4124960" y="1719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43180</xdr:rowOff>
    </xdr:from>
    <xdr:to>
      <xdr:col>20</xdr:col>
      <xdr:colOff>38100</xdr:colOff>
      <xdr:row>103</xdr:row>
      <xdr:rowOff>144780</xdr:rowOff>
    </xdr:to>
    <xdr:sp macro="" textlink="">
      <xdr:nvSpPr>
        <xdr:cNvPr id="415" name="楕円 414">
          <a:extLst>
            <a:ext uri="{FF2B5EF4-FFF2-40B4-BE49-F238E27FC236}">
              <a16:creationId xmlns:a16="http://schemas.microsoft.com/office/drawing/2014/main" id="{5610A752-8341-4959-B9AF-48DF8FA64748}"/>
            </a:ext>
          </a:extLst>
        </xdr:cNvPr>
        <xdr:cNvSpPr/>
      </xdr:nvSpPr>
      <xdr:spPr>
        <a:xfrm>
          <a:off x="3312160" y="17310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93980</xdr:rowOff>
    </xdr:from>
    <xdr:to>
      <xdr:col>24</xdr:col>
      <xdr:colOff>63500</xdr:colOff>
      <xdr:row>103</xdr:row>
      <xdr:rowOff>119380</xdr:rowOff>
    </xdr:to>
    <xdr:cxnSp macro="">
      <xdr:nvCxnSpPr>
        <xdr:cNvPr id="416" name="直線コネクタ 415">
          <a:extLst>
            <a:ext uri="{FF2B5EF4-FFF2-40B4-BE49-F238E27FC236}">
              <a16:creationId xmlns:a16="http://schemas.microsoft.com/office/drawing/2014/main" id="{CAAAAE81-BED4-4A87-B180-E8FDB5FDD941}"/>
            </a:ext>
          </a:extLst>
        </xdr:cNvPr>
        <xdr:cNvCxnSpPr/>
      </xdr:nvCxnSpPr>
      <xdr:spPr>
        <a:xfrm>
          <a:off x="3355340" y="17360900"/>
          <a:ext cx="7315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19050</xdr:rowOff>
    </xdr:from>
    <xdr:to>
      <xdr:col>15</xdr:col>
      <xdr:colOff>101600</xdr:colOff>
      <xdr:row>103</xdr:row>
      <xdr:rowOff>120650</xdr:rowOff>
    </xdr:to>
    <xdr:sp macro="" textlink="">
      <xdr:nvSpPr>
        <xdr:cNvPr id="417" name="楕円 416">
          <a:extLst>
            <a:ext uri="{FF2B5EF4-FFF2-40B4-BE49-F238E27FC236}">
              <a16:creationId xmlns:a16="http://schemas.microsoft.com/office/drawing/2014/main" id="{06C9A50F-AC9A-4233-86DC-D024CE684E04}"/>
            </a:ext>
          </a:extLst>
        </xdr:cNvPr>
        <xdr:cNvSpPr/>
      </xdr:nvSpPr>
      <xdr:spPr>
        <a:xfrm>
          <a:off x="2514600" y="1728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69850</xdr:rowOff>
    </xdr:from>
    <xdr:to>
      <xdr:col>19</xdr:col>
      <xdr:colOff>177800</xdr:colOff>
      <xdr:row>103</xdr:row>
      <xdr:rowOff>93980</xdr:rowOff>
    </xdr:to>
    <xdr:cxnSp macro="">
      <xdr:nvCxnSpPr>
        <xdr:cNvPr id="418" name="直線コネクタ 417">
          <a:extLst>
            <a:ext uri="{FF2B5EF4-FFF2-40B4-BE49-F238E27FC236}">
              <a16:creationId xmlns:a16="http://schemas.microsoft.com/office/drawing/2014/main" id="{C58B08FC-E61D-49AC-B099-0FD6E25ECDC8}"/>
            </a:ext>
          </a:extLst>
        </xdr:cNvPr>
        <xdr:cNvCxnSpPr/>
      </xdr:nvCxnSpPr>
      <xdr:spPr>
        <a:xfrm>
          <a:off x="2565400" y="17336770"/>
          <a:ext cx="78994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165100</xdr:rowOff>
    </xdr:from>
    <xdr:to>
      <xdr:col>10</xdr:col>
      <xdr:colOff>165100</xdr:colOff>
      <xdr:row>103</xdr:row>
      <xdr:rowOff>95250</xdr:rowOff>
    </xdr:to>
    <xdr:sp macro="" textlink="">
      <xdr:nvSpPr>
        <xdr:cNvPr id="419" name="楕円 418">
          <a:extLst>
            <a:ext uri="{FF2B5EF4-FFF2-40B4-BE49-F238E27FC236}">
              <a16:creationId xmlns:a16="http://schemas.microsoft.com/office/drawing/2014/main" id="{4043985A-F328-4BFC-83C0-096DFCCE2EF9}"/>
            </a:ext>
          </a:extLst>
        </xdr:cNvPr>
        <xdr:cNvSpPr/>
      </xdr:nvSpPr>
      <xdr:spPr>
        <a:xfrm>
          <a:off x="1739900" y="17264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44450</xdr:rowOff>
    </xdr:from>
    <xdr:to>
      <xdr:col>15</xdr:col>
      <xdr:colOff>50800</xdr:colOff>
      <xdr:row>103</xdr:row>
      <xdr:rowOff>69850</xdr:rowOff>
    </xdr:to>
    <xdr:cxnSp macro="">
      <xdr:nvCxnSpPr>
        <xdr:cNvPr id="420" name="直線コネクタ 419">
          <a:extLst>
            <a:ext uri="{FF2B5EF4-FFF2-40B4-BE49-F238E27FC236}">
              <a16:creationId xmlns:a16="http://schemas.microsoft.com/office/drawing/2014/main" id="{BD339879-EE8C-4115-A8E6-75D92F5FF4B5}"/>
            </a:ext>
          </a:extLst>
        </xdr:cNvPr>
        <xdr:cNvCxnSpPr/>
      </xdr:nvCxnSpPr>
      <xdr:spPr>
        <a:xfrm>
          <a:off x="1790700" y="1731137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21" name="楕円 420">
          <a:extLst>
            <a:ext uri="{FF2B5EF4-FFF2-40B4-BE49-F238E27FC236}">
              <a16:creationId xmlns:a16="http://schemas.microsoft.com/office/drawing/2014/main" id="{8DAC0407-6F89-4E77-B755-43CD5DF04DB5}"/>
            </a:ext>
          </a:extLst>
        </xdr:cNvPr>
        <xdr:cNvSpPr/>
      </xdr:nvSpPr>
      <xdr:spPr>
        <a:xfrm>
          <a:off x="965200" y="17238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19050</xdr:rowOff>
    </xdr:from>
    <xdr:to>
      <xdr:col>10</xdr:col>
      <xdr:colOff>114300</xdr:colOff>
      <xdr:row>103</xdr:row>
      <xdr:rowOff>44450</xdr:rowOff>
    </xdr:to>
    <xdr:cxnSp macro="">
      <xdr:nvCxnSpPr>
        <xdr:cNvPr id="422" name="直線コネクタ 421">
          <a:extLst>
            <a:ext uri="{FF2B5EF4-FFF2-40B4-BE49-F238E27FC236}">
              <a16:creationId xmlns:a16="http://schemas.microsoft.com/office/drawing/2014/main" id="{B2AB9F4D-98C3-43FF-942F-F2F86ED40DC6}"/>
            </a:ext>
          </a:extLst>
        </xdr:cNvPr>
        <xdr:cNvCxnSpPr/>
      </xdr:nvCxnSpPr>
      <xdr:spPr>
        <a:xfrm>
          <a:off x="1008380" y="1728597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3" name="n_1aveValue【市民会館】&#10;有形固定資産減価償却率">
          <a:extLst>
            <a:ext uri="{FF2B5EF4-FFF2-40B4-BE49-F238E27FC236}">
              <a16:creationId xmlns:a16="http://schemas.microsoft.com/office/drawing/2014/main" id="{42C9466F-3679-4789-A3E4-8C26FBC086E0}"/>
            </a:ext>
          </a:extLst>
        </xdr:cNvPr>
        <xdr:cNvSpPr txBox="1"/>
      </xdr:nvSpPr>
      <xdr:spPr>
        <a:xfrm>
          <a:off x="3170564" y="1753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24" name="n_2aveValue【市民会館】&#10;有形固定資産減価償却率">
          <a:extLst>
            <a:ext uri="{FF2B5EF4-FFF2-40B4-BE49-F238E27FC236}">
              <a16:creationId xmlns:a16="http://schemas.microsoft.com/office/drawing/2014/main" id="{458BC371-B520-4286-85A0-FDD12A1D9805}"/>
            </a:ext>
          </a:extLst>
        </xdr:cNvPr>
        <xdr:cNvSpPr txBox="1"/>
      </xdr:nvSpPr>
      <xdr:spPr>
        <a:xfrm>
          <a:off x="2385704" y="1745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8907</xdr:rowOff>
    </xdr:from>
    <xdr:ext cx="405111" cy="259045"/>
    <xdr:sp macro="" textlink="">
      <xdr:nvSpPr>
        <xdr:cNvPr id="425" name="n_3aveValue【市民会館】&#10;有形固定資産減価償却率">
          <a:extLst>
            <a:ext uri="{FF2B5EF4-FFF2-40B4-BE49-F238E27FC236}">
              <a16:creationId xmlns:a16="http://schemas.microsoft.com/office/drawing/2014/main" id="{E050D661-0439-40BE-8F32-DB630BD682F0}"/>
            </a:ext>
          </a:extLst>
        </xdr:cNvPr>
        <xdr:cNvSpPr txBox="1"/>
      </xdr:nvSpPr>
      <xdr:spPr>
        <a:xfrm>
          <a:off x="1611004" y="1744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6366</xdr:rowOff>
    </xdr:from>
    <xdr:ext cx="405111" cy="259045"/>
    <xdr:sp macro="" textlink="">
      <xdr:nvSpPr>
        <xdr:cNvPr id="426" name="n_4aveValue【市民会館】&#10;有形固定資産減価償却率">
          <a:extLst>
            <a:ext uri="{FF2B5EF4-FFF2-40B4-BE49-F238E27FC236}">
              <a16:creationId xmlns:a16="http://schemas.microsoft.com/office/drawing/2014/main" id="{5C4F95D7-458C-4EDC-822A-38824EB19592}"/>
            </a:ext>
          </a:extLst>
        </xdr:cNvPr>
        <xdr:cNvSpPr txBox="1"/>
      </xdr:nvSpPr>
      <xdr:spPr>
        <a:xfrm>
          <a:off x="836304" y="1744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161307</xdr:rowOff>
    </xdr:from>
    <xdr:ext cx="405111" cy="259045"/>
    <xdr:sp macro="" textlink="">
      <xdr:nvSpPr>
        <xdr:cNvPr id="427" name="n_1mainValue【市民会館】&#10;有形固定資産減価償却率">
          <a:extLst>
            <a:ext uri="{FF2B5EF4-FFF2-40B4-BE49-F238E27FC236}">
              <a16:creationId xmlns:a16="http://schemas.microsoft.com/office/drawing/2014/main" id="{3AE0710C-CD76-4F84-AFB6-1D5333657FD0}"/>
            </a:ext>
          </a:extLst>
        </xdr:cNvPr>
        <xdr:cNvSpPr txBox="1"/>
      </xdr:nvSpPr>
      <xdr:spPr>
        <a:xfrm>
          <a:off x="3170564" y="1709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137177</xdr:rowOff>
    </xdr:from>
    <xdr:ext cx="405111" cy="259045"/>
    <xdr:sp macro="" textlink="">
      <xdr:nvSpPr>
        <xdr:cNvPr id="428" name="n_2mainValue【市民会館】&#10;有形固定資産減価償却率">
          <a:extLst>
            <a:ext uri="{FF2B5EF4-FFF2-40B4-BE49-F238E27FC236}">
              <a16:creationId xmlns:a16="http://schemas.microsoft.com/office/drawing/2014/main" id="{2A17FAB4-5DB3-466D-A2A6-532E085F6D75}"/>
            </a:ext>
          </a:extLst>
        </xdr:cNvPr>
        <xdr:cNvSpPr txBox="1"/>
      </xdr:nvSpPr>
      <xdr:spPr>
        <a:xfrm>
          <a:off x="2385704" y="1706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111777</xdr:rowOff>
    </xdr:from>
    <xdr:ext cx="405111" cy="259045"/>
    <xdr:sp macro="" textlink="">
      <xdr:nvSpPr>
        <xdr:cNvPr id="429" name="n_3mainValue【市民会館】&#10;有形固定資産減価償却率">
          <a:extLst>
            <a:ext uri="{FF2B5EF4-FFF2-40B4-BE49-F238E27FC236}">
              <a16:creationId xmlns:a16="http://schemas.microsoft.com/office/drawing/2014/main" id="{EB0284B4-59DB-46E6-8227-9CA27CA8C97A}"/>
            </a:ext>
          </a:extLst>
        </xdr:cNvPr>
        <xdr:cNvSpPr txBox="1"/>
      </xdr:nvSpPr>
      <xdr:spPr>
        <a:xfrm>
          <a:off x="1611004" y="1704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430" name="n_4mainValue【市民会館】&#10;有形固定資産減価償却率">
          <a:extLst>
            <a:ext uri="{FF2B5EF4-FFF2-40B4-BE49-F238E27FC236}">
              <a16:creationId xmlns:a16="http://schemas.microsoft.com/office/drawing/2014/main" id="{5DEFE483-552E-4D9D-8BB0-0B101BDF951E}"/>
            </a:ext>
          </a:extLst>
        </xdr:cNvPr>
        <xdr:cNvSpPr txBox="1"/>
      </xdr:nvSpPr>
      <xdr:spPr>
        <a:xfrm>
          <a:off x="836304" y="1701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74F43548-8F66-4D2C-9960-CFC0046F459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471EC7B-8FD2-452A-A63C-B7B1FBA4B9D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23329AE2-1A6A-4AD8-83D6-558C97CE94F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288536AA-DCE2-45FB-B787-9E1ADB0E367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807D93A6-626E-400E-AD92-63ADE869A23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C8F61B8E-B4F0-4EF9-94C7-7C60D90ADB8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809AE66B-2331-4558-A4C3-EF4DF0B1026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AB0FC446-1F26-48DB-A12F-E7F98FBEA33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FA5183F5-984D-4B2C-8FC4-33C39007B52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E8361F73-F9A2-4595-A4A1-54A675A2C2E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2C2C3526-7340-4EB5-A15B-25AD55491D09}"/>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2E3B4E38-226C-4E6D-B4ED-9CD6B87C90A7}"/>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DE4DC4AC-4371-4729-8660-FEBC544DC6D4}"/>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6B6B1633-486A-4454-885B-EAA7F9372181}"/>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F7D602C4-3382-47A3-81BE-902144F42B8A}"/>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72F3EC99-A4CD-4CF6-9173-B775EB7A7612}"/>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54DAB6E4-469A-4E0D-AE69-084CBD8AFF03}"/>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7525AF54-E71B-46BC-BE9C-5FB6A2229A9B}"/>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F2276BDD-B4CA-4A5B-B305-1D6D3FBFD60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2C18CCBD-F0F4-463F-A39E-04FA5F34223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7458BDE9-C762-45D2-963B-551E11830C4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CDDC5C90-6D4A-466D-ADC6-25F2E31022EA}"/>
            </a:ext>
          </a:extLst>
        </xdr:cNvPr>
        <xdr:cNvCxnSpPr/>
      </xdr:nvCxnSpPr>
      <xdr:spPr>
        <a:xfrm flipV="1">
          <a:off x="9219565" y="17012412"/>
          <a:ext cx="0" cy="114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99794EEB-F60D-4624-8C28-E1A2EAB3D86F}"/>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9D50031B-0474-4DBB-B9F1-C0E0E8435673}"/>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38B6C8C9-D77A-4EB8-A945-75101BBD8DDE}"/>
            </a:ext>
          </a:extLst>
        </xdr:cNvPr>
        <xdr:cNvSpPr txBox="1"/>
      </xdr:nvSpPr>
      <xdr:spPr>
        <a:xfrm>
          <a:off x="9258300" y="1679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00287DD4-547B-47AD-B3AA-DB53493380E7}"/>
            </a:ext>
          </a:extLst>
        </xdr:cNvPr>
        <xdr:cNvCxnSpPr/>
      </xdr:nvCxnSpPr>
      <xdr:spPr>
        <a:xfrm>
          <a:off x="9154160" y="17012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457" name="【市民会館】&#10;一人当たり面積平均値テキスト">
          <a:extLst>
            <a:ext uri="{FF2B5EF4-FFF2-40B4-BE49-F238E27FC236}">
              <a16:creationId xmlns:a16="http://schemas.microsoft.com/office/drawing/2014/main" id="{4532D9D1-CD9F-400A-A596-E5A87F9C62D0}"/>
            </a:ext>
          </a:extLst>
        </xdr:cNvPr>
        <xdr:cNvSpPr txBox="1"/>
      </xdr:nvSpPr>
      <xdr:spPr>
        <a:xfrm>
          <a:off x="9258300" y="1783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DD622308-543A-4702-B27C-D257C04DD1CA}"/>
            </a:ext>
          </a:extLst>
        </xdr:cNvPr>
        <xdr:cNvSpPr/>
      </xdr:nvSpPr>
      <xdr:spPr>
        <a:xfrm>
          <a:off x="9192260" y="17861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9587B856-2476-45B8-AA39-F97B95F61A15}"/>
            </a:ext>
          </a:extLst>
        </xdr:cNvPr>
        <xdr:cNvSpPr/>
      </xdr:nvSpPr>
      <xdr:spPr>
        <a:xfrm>
          <a:off x="8445500" y="178615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50546</xdr:rowOff>
    </xdr:from>
    <xdr:to>
      <xdr:col>46</xdr:col>
      <xdr:colOff>38100</xdr:colOff>
      <xdr:row>106</xdr:row>
      <xdr:rowOff>152146</xdr:rowOff>
    </xdr:to>
    <xdr:sp macro="" textlink="">
      <xdr:nvSpPr>
        <xdr:cNvPr id="460" name="フローチャート: 判断 459">
          <a:extLst>
            <a:ext uri="{FF2B5EF4-FFF2-40B4-BE49-F238E27FC236}">
              <a16:creationId xmlns:a16="http://schemas.microsoft.com/office/drawing/2014/main" id="{027113D0-D87B-44BC-B63D-0E55A1EEFC7B}"/>
            </a:ext>
          </a:extLst>
        </xdr:cNvPr>
        <xdr:cNvSpPr/>
      </xdr:nvSpPr>
      <xdr:spPr>
        <a:xfrm>
          <a:off x="7670800" y="178203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48261</xdr:rowOff>
    </xdr:from>
    <xdr:to>
      <xdr:col>41</xdr:col>
      <xdr:colOff>101600</xdr:colOff>
      <xdr:row>106</xdr:row>
      <xdr:rowOff>149861</xdr:rowOff>
    </xdr:to>
    <xdr:sp macro="" textlink="">
      <xdr:nvSpPr>
        <xdr:cNvPr id="461" name="フローチャート: 判断 460">
          <a:extLst>
            <a:ext uri="{FF2B5EF4-FFF2-40B4-BE49-F238E27FC236}">
              <a16:creationId xmlns:a16="http://schemas.microsoft.com/office/drawing/2014/main" id="{DF5E7028-91FE-4D78-BBF1-077FCF628229}"/>
            </a:ext>
          </a:extLst>
        </xdr:cNvPr>
        <xdr:cNvSpPr/>
      </xdr:nvSpPr>
      <xdr:spPr>
        <a:xfrm>
          <a:off x="687324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462" name="フローチャート: 判断 461">
          <a:extLst>
            <a:ext uri="{FF2B5EF4-FFF2-40B4-BE49-F238E27FC236}">
              <a16:creationId xmlns:a16="http://schemas.microsoft.com/office/drawing/2014/main" id="{112CC498-54C3-4655-9060-75C08482F051}"/>
            </a:ext>
          </a:extLst>
        </xdr:cNvPr>
        <xdr:cNvSpPr/>
      </xdr:nvSpPr>
      <xdr:spPr>
        <a:xfrm>
          <a:off x="6098540" y="178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C0FEF42-4128-49D8-9E21-1BA01238464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B6060E8-93C7-4D0E-AE6E-F9D10A49592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3AD2869-66EB-4E1D-943B-302A125AE9D8}"/>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1F7301F-A3C3-4225-8FD4-6EBCBF19472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D54FDF0-0155-4EE1-B942-83FF0ED0E13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52832</xdr:rowOff>
    </xdr:from>
    <xdr:to>
      <xdr:col>55</xdr:col>
      <xdr:colOff>50800</xdr:colOff>
      <xdr:row>106</xdr:row>
      <xdr:rowOff>154432</xdr:rowOff>
    </xdr:to>
    <xdr:sp macro="" textlink="">
      <xdr:nvSpPr>
        <xdr:cNvPr id="468" name="楕円 467">
          <a:extLst>
            <a:ext uri="{FF2B5EF4-FFF2-40B4-BE49-F238E27FC236}">
              <a16:creationId xmlns:a16="http://schemas.microsoft.com/office/drawing/2014/main" id="{04912F0A-828C-4AFF-ADBD-DD8BC90311F0}"/>
            </a:ext>
          </a:extLst>
        </xdr:cNvPr>
        <xdr:cNvSpPr/>
      </xdr:nvSpPr>
      <xdr:spPr>
        <a:xfrm>
          <a:off x="9192260" y="178226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75709</xdr:rowOff>
    </xdr:from>
    <xdr:ext cx="469744" cy="259045"/>
    <xdr:sp macro="" textlink="">
      <xdr:nvSpPr>
        <xdr:cNvPr id="469" name="【市民会館】&#10;一人当たり面積該当値テキスト">
          <a:extLst>
            <a:ext uri="{FF2B5EF4-FFF2-40B4-BE49-F238E27FC236}">
              <a16:creationId xmlns:a16="http://schemas.microsoft.com/office/drawing/2014/main" id="{601EAD75-BC05-4D84-A2EA-9742E1122ECB}"/>
            </a:ext>
          </a:extLst>
        </xdr:cNvPr>
        <xdr:cNvSpPr txBox="1"/>
      </xdr:nvSpPr>
      <xdr:spPr>
        <a:xfrm>
          <a:off x="9258300" y="1767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57404</xdr:rowOff>
    </xdr:from>
    <xdr:to>
      <xdr:col>50</xdr:col>
      <xdr:colOff>165100</xdr:colOff>
      <xdr:row>106</xdr:row>
      <xdr:rowOff>159004</xdr:rowOff>
    </xdr:to>
    <xdr:sp macro="" textlink="">
      <xdr:nvSpPr>
        <xdr:cNvPr id="470" name="楕円 469">
          <a:extLst>
            <a:ext uri="{FF2B5EF4-FFF2-40B4-BE49-F238E27FC236}">
              <a16:creationId xmlns:a16="http://schemas.microsoft.com/office/drawing/2014/main" id="{767CBECD-ED68-4D42-8910-B0981FC3DF25}"/>
            </a:ext>
          </a:extLst>
        </xdr:cNvPr>
        <xdr:cNvSpPr/>
      </xdr:nvSpPr>
      <xdr:spPr>
        <a:xfrm>
          <a:off x="8445500" y="178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103632</xdr:rowOff>
    </xdr:from>
    <xdr:to>
      <xdr:col>55</xdr:col>
      <xdr:colOff>0</xdr:colOff>
      <xdr:row>106</xdr:row>
      <xdr:rowOff>108204</xdr:rowOff>
    </xdr:to>
    <xdr:cxnSp macro="">
      <xdr:nvCxnSpPr>
        <xdr:cNvPr id="471" name="直線コネクタ 470">
          <a:extLst>
            <a:ext uri="{FF2B5EF4-FFF2-40B4-BE49-F238E27FC236}">
              <a16:creationId xmlns:a16="http://schemas.microsoft.com/office/drawing/2014/main" id="{60D73CD6-E952-49AF-A12C-FB219CDE781D}"/>
            </a:ext>
          </a:extLst>
        </xdr:cNvPr>
        <xdr:cNvCxnSpPr/>
      </xdr:nvCxnSpPr>
      <xdr:spPr>
        <a:xfrm flipV="1">
          <a:off x="8496300" y="17873472"/>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59689</xdr:rowOff>
    </xdr:from>
    <xdr:to>
      <xdr:col>46</xdr:col>
      <xdr:colOff>38100</xdr:colOff>
      <xdr:row>106</xdr:row>
      <xdr:rowOff>161289</xdr:rowOff>
    </xdr:to>
    <xdr:sp macro="" textlink="">
      <xdr:nvSpPr>
        <xdr:cNvPr id="472" name="楕円 471">
          <a:extLst>
            <a:ext uri="{FF2B5EF4-FFF2-40B4-BE49-F238E27FC236}">
              <a16:creationId xmlns:a16="http://schemas.microsoft.com/office/drawing/2014/main" id="{FE7A80EE-A035-4C64-A3C4-5DCF90283CB3}"/>
            </a:ext>
          </a:extLst>
        </xdr:cNvPr>
        <xdr:cNvSpPr/>
      </xdr:nvSpPr>
      <xdr:spPr>
        <a:xfrm>
          <a:off x="7670800" y="178295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108204</xdr:rowOff>
    </xdr:from>
    <xdr:to>
      <xdr:col>50</xdr:col>
      <xdr:colOff>114300</xdr:colOff>
      <xdr:row>106</xdr:row>
      <xdr:rowOff>110489</xdr:rowOff>
    </xdr:to>
    <xdr:cxnSp macro="">
      <xdr:nvCxnSpPr>
        <xdr:cNvPr id="473" name="直線コネクタ 472">
          <a:extLst>
            <a:ext uri="{FF2B5EF4-FFF2-40B4-BE49-F238E27FC236}">
              <a16:creationId xmlns:a16="http://schemas.microsoft.com/office/drawing/2014/main" id="{B47AA739-E17F-4E0F-B98F-EFD72A7430C1}"/>
            </a:ext>
          </a:extLst>
        </xdr:cNvPr>
        <xdr:cNvCxnSpPr/>
      </xdr:nvCxnSpPr>
      <xdr:spPr>
        <a:xfrm flipV="1">
          <a:off x="7713980" y="17878044"/>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61976</xdr:rowOff>
    </xdr:from>
    <xdr:to>
      <xdr:col>41</xdr:col>
      <xdr:colOff>101600</xdr:colOff>
      <xdr:row>106</xdr:row>
      <xdr:rowOff>163576</xdr:rowOff>
    </xdr:to>
    <xdr:sp macro="" textlink="">
      <xdr:nvSpPr>
        <xdr:cNvPr id="474" name="楕円 473">
          <a:extLst>
            <a:ext uri="{FF2B5EF4-FFF2-40B4-BE49-F238E27FC236}">
              <a16:creationId xmlns:a16="http://schemas.microsoft.com/office/drawing/2014/main" id="{1A795C90-5E46-4356-83A6-9F0DE7A9CDD0}"/>
            </a:ext>
          </a:extLst>
        </xdr:cNvPr>
        <xdr:cNvSpPr/>
      </xdr:nvSpPr>
      <xdr:spPr>
        <a:xfrm>
          <a:off x="6873240" y="178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110489</xdr:rowOff>
    </xdr:from>
    <xdr:to>
      <xdr:col>45</xdr:col>
      <xdr:colOff>177800</xdr:colOff>
      <xdr:row>106</xdr:row>
      <xdr:rowOff>112776</xdr:rowOff>
    </xdr:to>
    <xdr:cxnSp macro="">
      <xdr:nvCxnSpPr>
        <xdr:cNvPr id="475" name="直線コネクタ 474">
          <a:extLst>
            <a:ext uri="{FF2B5EF4-FFF2-40B4-BE49-F238E27FC236}">
              <a16:creationId xmlns:a16="http://schemas.microsoft.com/office/drawing/2014/main" id="{A7D1E1C3-B429-43DA-8EB3-4AB920FE2116}"/>
            </a:ext>
          </a:extLst>
        </xdr:cNvPr>
        <xdr:cNvCxnSpPr/>
      </xdr:nvCxnSpPr>
      <xdr:spPr>
        <a:xfrm flipV="1">
          <a:off x="6924040" y="17880329"/>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64263</xdr:rowOff>
    </xdr:from>
    <xdr:to>
      <xdr:col>36</xdr:col>
      <xdr:colOff>165100</xdr:colOff>
      <xdr:row>106</xdr:row>
      <xdr:rowOff>165863</xdr:rowOff>
    </xdr:to>
    <xdr:sp macro="" textlink="">
      <xdr:nvSpPr>
        <xdr:cNvPr id="476" name="楕円 475">
          <a:extLst>
            <a:ext uri="{FF2B5EF4-FFF2-40B4-BE49-F238E27FC236}">
              <a16:creationId xmlns:a16="http://schemas.microsoft.com/office/drawing/2014/main" id="{8EB71AC2-1518-4946-9085-09E6E1B82C52}"/>
            </a:ext>
          </a:extLst>
        </xdr:cNvPr>
        <xdr:cNvSpPr/>
      </xdr:nvSpPr>
      <xdr:spPr>
        <a:xfrm>
          <a:off x="6098540" y="1783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112776</xdr:rowOff>
    </xdr:from>
    <xdr:to>
      <xdr:col>41</xdr:col>
      <xdr:colOff>50800</xdr:colOff>
      <xdr:row>106</xdr:row>
      <xdr:rowOff>115063</xdr:rowOff>
    </xdr:to>
    <xdr:cxnSp macro="">
      <xdr:nvCxnSpPr>
        <xdr:cNvPr id="477" name="直線コネクタ 476">
          <a:extLst>
            <a:ext uri="{FF2B5EF4-FFF2-40B4-BE49-F238E27FC236}">
              <a16:creationId xmlns:a16="http://schemas.microsoft.com/office/drawing/2014/main" id="{3A92AE30-C631-4B5F-B580-A159EC860DCD}"/>
            </a:ext>
          </a:extLst>
        </xdr:cNvPr>
        <xdr:cNvCxnSpPr/>
      </xdr:nvCxnSpPr>
      <xdr:spPr>
        <a:xfrm flipV="1">
          <a:off x="6149340" y="17882616"/>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478" name="n_1aveValue【市民会館】&#10;一人当たり面積">
          <a:extLst>
            <a:ext uri="{FF2B5EF4-FFF2-40B4-BE49-F238E27FC236}">
              <a16:creationId xmlns:a16="http://schemas.microsoft.com/office/drawing/2014/main" id="{BA6FC78A-9B6A-4DE5-8CB0-D2B72F103075}"/>
            </a:ext>
          </a:extLst>
        </xdr:cNvPr>
        <xdr:cNvSpPr txBox="1"/>
      </xdr:nvSpPr>
      <xdr:spPr>
        <a:xfrm>
          <a:off x="8271587" y="1795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168673</xdr:rowOff>
    </xdr:from>
    <xdr:ext cx="469744" cy="259045"/>
    <xdr:sp macro="" textlink="">
      <xdr:nvSpPr>
        <xdr:cNvPr id="479" name="n_2aveValue【市民会館】&#10;一人当たり面積">
          <a:extLst>
            <a:ext uri="{FF2B5EF4-FFF2-40B4-BE49-F238E27FC236}">
              <a16:creationId xmlns:a16="http://schemas.microsoft.com/office/drawing/2014/main" id="{53737B0B-C10C-4398-9078-C1810262D71D}"/>
            </a:ext>
          </a:extLst>
        </xdr:cNvPr>
        <xdr:cNvSpPr txBox="1"/>
      </xdr:nvSpPr>
      <xdr:spPr>
        <a:xfrm>
          <a:off x="7509587" y="1760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166388</xdr:rowOff>
    </xdr:from>
    <xdr:ext cx="469744" cy="259045"/>
    <xdr:sp macro="" textlink="">
      <xdr:nvSpPr>
        <xdr:cNvPr id="480" name="n_3aveValue【市民会館】&#10;一人当たり面積">
          <a:extLst>
            <a:ext uri="{FF2B5EF4-FFF2-40B4-BE49-F238E27FC236}">
              <a16:creationId xmlns:a16="http://schemas.microsoft.com/office/drawing/2014/main" id="{877E0552-55BD-4C53-B329-E553D57BA5CD}"/>
            </a:ext>
          </a:extLst>
        </xdr:cNvPr>
        <xdr:cNvSpPr txBox="1"/>
      </xdr:nvSpPr>
      <xdr:spPr>
        <a:xfrm>
          <a:off x="671202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481" name="n_4aveValue【市民会館】&#10;一人当たり面積">
          <a:extLst>
            <a:ext uri="{FF2B5EF4-FFF2-40B4-BE49-F238E27FC236}">
              <a16:creationId xmlns:a16="http://schemas.microsoft.com/office/drawing/2014/main" id="{973FE14E-E714-427A-A49A-DA0477762A3A}"/>
            </a:ext>
          </a:extLst>
        </xdr:cNvPr>
        <xdr:cNvSpPr txBox="1"/>
      </xdr:nvSpPr>
      <xdr:spPr>
        <a:xfrm>
          <a:off x="59373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4081</xdr:rowOff>
    </xdr:from>
    <xdr:ext cx="469744" cy="259045"/>
    <xdr:sp macro="" textlink="">
      <xdr:nvSpPr>
        <xdr:cNvPr id="482" name="n_1mainValue【市民会館】&#10;一人当たり面積">
          <a:extLst>
            <a:ext uri="{FF2B5EF4-FFF2-40B4-BE49-F238E27FC236}">
              <a16:creationId xmlns:a16="http://schemas.microsoft.com/office/drawing/2014/main" id="{5C45ECFB-9FEC-4971-BACB-ED697358A2A0}"/>
            </a:ext>
          </a:extLst>
        </xdr:cNvPr>
        <xdr:cNvSpPr txBox="1"/>
      </xdr:nvSpPr>
      <xdr:spPr>
        <a:xfrm>
          <a:off x="827158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152416</xdr:rowOff>
    </xdr:from>
    <xdr:ext cx="469744" cy="259045"/>
    <xdr:sp macro="" textlink="">
      <xdr:nvSpPr>
        <xdr:cNvPr id="483" name="n_2mainValue【市民会館】&#10;一人当たり面積">
          <a:extLst>
            <a:ext uri="{FF2B5EF4-FFF2-40B4-BE49-F238E27FC236}">
              <a16:creationId xmlns:a16="http://schemas.microsoft.com/office/drawing/2014/main" id="{205BAEFB-0683-4EB4-BDCF-C5BCED1B6EDD}"/>
            </a:ext>
          </a:extLst>
        </xdr:cNvPr>
        <xdr:cNvSpPr txBox="1"/>
      </xdr:nvSpPr>
      <xdr:spPr>
        <a:xfrm>
          <a:off x="7509587" y="17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154703</xdr:rowOff>
    </xdr:from>
    <xdr:ext cx="469744" cy="259045"/>
    <xdr:sp macro="" textlink="">
      <xdr:nvSpPr>
        <xdr:cNvPr id="484" name="n_3mainValue【市民会館】&#10;一人当たり面積">
          <a:extLst>
            <a:ext uri="{FF2B5EF4-FFF2-40B4-BE49-F238E27FC236}">
              <a16:creationId xmlns:a16="http://schemas.microsoft.com/office/drawing/2014/main" id="{84CE7869-1B72-42C1-8300-FEB67A3EF127}"/>
            </a:ext>
          </a:extLst>
        </xdr:cNvPr>
        <xdr:cNvSpPr txBox="1"/>
      </xdr:nvSpPr>
      <xdr:spPr>
        <a:xfrm>
          <a:off x="6712027" y="179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156990</xdr:rowOff>
    </xdr:from>
    <xdr:ext cx="469744" cy="259045"/>
    <xdr:sp macro="" textlink="">
      <xdr:nvSpPr>
        <xdr:cNvPr id="485" name="n_4mainValue【市民会館】&#10;一人当たり面積">
          <a:extLst>
            <a:ext uri="{FF2B5EF4-FFF2-40B4-BE49-F238E27FC236}">
              <a16:creationId xmlns:a16="http://schemas.microsoft.com/office/drawing/2014/main" id="{A4C820D1-4B00-46DD-86BC-CA791B10CC4C}"/>
            </a:ext>
          </a:extLst>
        </xdr:cNvPr>
        <xdr:cNvSpPr txBox="1"/>
      </xdr:nvSpPr>
      <xdr:spPr>
        <a:xfrm>
          <a:off x="5937327" y="1792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F1497EB3-45A3-4D81-940D-138DE67DC4D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13A54A3E-02E4-4A04-8986-2A43CE390CD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E0630C0A-F4F4-4273-9C2F-01FC7A94336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880D6FED-46AE-458E-ABB4-6A6AD53C765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7B50BB7F-F2AA-4745-8BE5-5D24A060A33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A849AD14-DA9C-4DE6-8ED1-21FA745D4B8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7FD2D9F7-165A-433D-A767-596A87B4FA7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C8A14265-A86C-4345-8E1B-C96FCF5CA9A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B9A667B-17D0-4136-95E4-0011210FCF0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575171F2-EA3B-4FEC-97B4-940BBA93FD6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D652CFD8-51FF-4684-8655-D0E07DDC480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935223DE-E294-4781-AE9E-FD7845D437B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04D5F51C-C858-4265-839D-7EC686BA4114}"/>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9657153B-FE22-4D25-9A26-FD90C6E0251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054416F3-395D-4770-8CCA-9827768A3C84}"/>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67FA0BC5-E2A4-413E-8444-D1714AB2E4C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B05C62B8-1A86-4F8E-87F6-A22CB7872FFB}"/>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C78494DA-5ACF-4271-B660-EB5C5BA5995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D4E0AAFE-D4FB-4479-A9A6-40C64AF087E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39A81550-F9E8-4275-A1B4-DF3D8521FFF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3A783577-54A9-481B-B49C-017B86D14A3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1B7E22B6-4068-4518-A1CA-A42ABD26096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A9B04DF0-CA76-472A-8BBE-155D217395B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DA0A92BF-CDF8-4203-926B-4330A064CDA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2AA70479-F506-4251-A481-31680F65183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7E07FDFE-9768-4E0B-8F6C-1404B9ACBDC0}"/>
            </a:ext>
          </a:extLst>
        </xdr:cNvPr>
        <xdr:cNvCxnSpPr/>
      </xdr:nvCxnSpPr>
      <xdr:spPr>
        <a:xfrm flipV="1">
          <a:off x="14375764" y="5733506"/>
          <a:ext cx="0" cy="132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AA3D9DE6-4071-4633-8704-7F613159F82C}"/>
            </a:ext>
          </a:extLst>
        </xdr:cNvPr>
        <xdr:cNvSpPr txBox="1"/>
      </xdr:nvSpPr>
      <xdr:spPr>
        <a:xfrm>
          <a:off x="144145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DCF4E3EE-29EB-47CB-8E0E-53B523BAB4A8}"/>
            </a:ext>
          </a:extLst>
        </xdr:cNvPr>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43481116-2621-4C70-AE34-1A9BC56F2D0D}"/>
            </a:ext>
          </a:extLst>
        </xdr:cNvPr>
        <xdr:cNvSpPr txBox="1"/>
      </xdr:nvSpPr>
      <xdr:spPr>
        <a:xfrm>
          <a:off x="1441450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2850D78E-5AB0-44E0-9376-CA75C3F6A498}"/>
            </a:ext>
          </a:extLst>
        </xdr:cNvPr>
        <xdr:cNvCxnSpPr/>
      </xdr:nvCxnSpPr>
      <xdr:spPr>
        <a:xfrm>
          <a:off x="1428750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363092A0-C2C0-40BD-A81B-C1389C66A77D}"/>
            </a:ext>
          </a:extLst>
        </xdr:cNvPr>
        <xdr:cNvSpPr txBox="1"/>
      </xdr:nvSpPr>
      <xdr:spPr>
        <a:xfrm>
          <a:off x="14414500" y="63521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BA148F58-E4CD-411E-865B-64EC2C0BEC6A}"/>
            </a:ext>
          </a:extLst>
        </xdr:cNvPr>
        <xdr:cNvSpPr/>
      </xdr:nvSpPr>
      <xdr:spPr>
        <a:xfrm>
          <a:off x="14325600" y="64969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48FA046D-CECB-4671-BC4E-1B5B3E18A82B}"/>
            </a:ext>
          </a:extLst>
        </xdr:cNvPr>
        <xdr:cNvSpPr/>
      </xdr:nvSpPr>
      <xdr:spPr>
        <a:xfrm>
          <a:off x="1357884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19" name="フローチャート: 判断 518">
          <a:extLst>
            <a:ext uri="{FF2B5EF4-FFF2-40B4-BE49-F238E27FC236}">
              <a16:creationId xmlns:a16="http://schemas.microsoft.com/office/drawing/2014/main" id="{E872B0D5-B7C4-4E0E-837A-859CC3674DE9}"/>
            </a:ext>
          </a:extLst>
        </xdr:cNvPr>
        <xdr:cNvSpPr/>
      </xdr:nvSpPr>
      <xdr:spPr>
        <a:xfrm>
          <a:off x="1280414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0" name="フローチャート: 判断 519">
          <a:extLst>
            <a:ext uri="{FF2B5EF4-FFF2-40B4-BE49-F238E27FC236}">
              <a16:creationId xmlns:a16="http://schemas.microsoft.com/office/drawing/2014/main" id="{7C1EB026-A589-4757-AEE4-7EA9B15E9164}"/>
            </a:ext>
          </a:extLst>
        </xdr:cNvPr>
        <xdr:cNvSpPr/>
      </xdr:nvSpPr>
      <xdr:spPr>
        <a:xfrm>
          <a:off x="1202944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1" name="フローチャート: 判断 520">
          <a:extLst>
            <a:ext uri="{FF2B5EF4-FFF2-40B4-BE49-F238E27FC236}">
              <a16:creationId xmlns:a16="http://schemas.microsoft.com/office/drawing/2014/main" id="{35442A37-EA6F-4048-824F-6E6DF942E93B}"/>
            </a:ext>
          </a:extLst>
        </xdr:cNvPr>
        <xdr:cNvSpPr/>
      </xdr:nvSpPr>
      <xdr:spPr>
        <a:xfrm>
          <a:off x="112318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C652940-9890-4174-9452-2F070F37BDE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7B833DD-BB42-4316-9BD5-A6A6F1CEABB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FD20F58-00D7-455F-97E4-10A929E99D6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868AFDE-3FF5-4CAA-B05B-FEFE2FC6BB8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6BF228B-7561-4FC5-80BD-EED365D6A77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527" name="楕円 526">
          <a:extLst>
            <a:ext uri="{FF2B5EF4-FFF2-40B4-BE49-F238E27FC236}">
              <a16:creationId xmlns:a16="http://schemas.microsoft.com/office/drawing/2014/main" id="{94BF87A3-9F57-4956-9DAB-6BD96F4A47A6}"/>
            </a:ext>
          </a:extLst>
        </xdr:cNvPr>
        <xdr:cNvSpPr/>
      </xdr:nvSpPr>
      <xdr:spPr>
        <a:xfrm>
          <a:off x="14325600" y="68567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A986448A-F1C8-43B4-BCD3-F1625BE224D8}"/>
            </a:ext>
          </a:extLst>
        </xdr:cNvPr>
        <xdr:cNvSpPr txBox="1"/>
      </xdr:nvSpPr>
      <xdr:spPr>
        <a:xfrm>
          <a:off x="14414500"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138067</xdr:rowOff>
    </xdr:from>
    <xdr:to>
      <xdr:col>81</xdr:col>
      <xdr:colOff>101600</xdr:colOff>
      <xdr:row>41</xdr:row>
      <xdr:rowOff>68217</xdr:rowOff>
    </xdr:to>
    <xdr:sp macro="" textlink="">
      <xdr:nvSpPr>
        <xdr:cNvPr id="529" name="楕円 528">
          <a:extLst>
            <a:ext uri="{FF2B5EF4-FFF2-40B4-BE49-F238E27FC236}">
              <a16:creationId xmlns:a16="http://schemas.microsoft.com/office/drawing/2014/main" id="{570793AD-EB94-41CA-956A-6E10C0F5D890}"/>
            </a:ext>
          </a:extLst>
        </xdr:cNvPr>
        <xdr:cNvSpPr/>
      </xdr:nvSpPr>
      <xdr:spPr>
        <a:xfrm>
          <a:off x="13578840" y="6843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17417</xdr:rowOff>
    </xdr:from>
    <xdr:to>
      <xdr:col>85</xdr:col>
      <xdr:colOff>127000</xdr:colOff>
      <xdr:row>41</xdr:row>
      <xdr:rowOff>30480</xdr:rowOff>
    </xdr:to>
    <xdr:cxnSp macro="">
      <xdr:nvCxnSpPr>
        <xdr:cNvPr id="530" name="直線コネクタ 529">
          <a:extLst>
            <a:ext uri="{FF2B5EF4-FFF2-40B4-BE49-F238E27FC236}">
              <a16:creationId xmlns:a16="http://schemas.microsoft.com/office/drawing/2014/main" id="{24296847-55DE-47F8-9AD5-238B0BC9FFD6}"/>
            </a:ext>
          </a:extLst>
        </xdr:cNvPr>
        <xdr:cNvCxnSpPr/>
      </xdr:nvCxnSpPr>
      <xdr:spPr>
        <a:xfrm>
          <a:off x="13629640" y="6890657"/>
          <a:ext cx="74676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133169</xdr:rowOff>
    </xdr:from>
    <xdr:to>
      <xdr:col>76</xdr:col>
      <xdr:colOff>165100</xdr:colOff>
      <xdr:row>41</xdr:row>
      <xdr:rowOff>63319</xdr:rowOff>
    </xdr:to>
    <xdr:sp macro="" textlink="">
      <xdr:nvSpPr>
        <xdr:cNvPr id="531" name="楕円 530">
          <a:extLst>
            <a:ext uri="{FF2B5EF4-FFF2-40B4-BE49-F238E27FC236}">
              <a16:creationId xmlns:a16="http://schemas.microsoft.com/office/drawing/2014/main" id="{E299E36A-41BF-471C-B36F-AA044F7E8A81}"/>
            </a:ext>
          </a:extLst>
        </xdr:cNvPr>
        <xdr:cNvSpPr/>
      </xdr:nvSpPr>
      <xdr:spPr>
        <a:xfrm>
          <a:off x="12804140" y="6838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12519</xdr:rowOff>
    </xdr:from>
    <xdr:to>
      <xdr:col>81</xdr:col>
      <xdr:colOff>50800</xdr:colOff>
      <xdr:row>41</xdr:row>
      <xdr:rowOff>17417</xdr:rowOff>
    </xdr:to>
    <xdr:cxnSp macro="">
      <xdr:nvCxnSpPr>
        <xdr:cNvPr id="532" name="直線コネクタ 531">
          <a:extLst>
            <a:ext uri="{FF2B5EF4-FFF2-40B4-BE49-F238E27FC236}">
              <a16:creationId xmlns:a16="http://schemas.microsoft.com/office/drawing/2014/main" id="{CD8A4795-90AA-4E74-B53E-A0E393B78A19}"/>
            </a:ext>
          </a:extLst>
        </xdr:cNvPr>
        <xdr:cNvCxnSpPr/>
      </xdr:nvCxnSpPr>
      <xdr:spPr>
        <a:xfrm>
          <a:off x="12854940" y="6885759"/>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136434</xdr:rowOff>
    </xdr:from>
    <xdr:to>
      <xdr:col>72</xdr:col>
      <xdr:colOff>38100</xdr:colOff>
      <xdr:row>41</xdr:row>
      <xdr:rowOff>66584</xdr:rowOff>
    </xdr:to>
    <xdr:sp macro="" textlink="">
      <xdr:nvSpPr>
        <xdr:cNvPr id="533" name="楕円 532">
          <a:extLst>
            <a:ext uri="{FF2B5EF4-FFF2-40B4-BE49-F238E27FC236}">
              <a16:creationId xmlns:a16="http://schemas.microsoft.com/office/drawing/2014/main" id="{53D87FC8-50F2-4E9A-AE18-18F5D2F824CB}"/>
            </a:ext>
          </a:extLst>
        </xdr:cNvPr>
        <xdr:cNvSpPr/>
      </xdr:nvSpPr>
      <xdr:spPr>
        <a:xfrm>
          <a:off x="12029440" y="68420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12519</xdr:rowOff>
    </xdr:from>
    <xdr:to>
      <xdr:col>76</xdr:col>
      <xdr:colOff>114300</xdr:colOff>
      <xdr:row>41</xdr:row>
      <xdr:rowOff>15784</xdr:rowOff>
    </xdr:to>
    <xdr:cxnSp macro="">
      <xdr:nvCxnSpPr>
        <xdr:cNvPr id="534" name="直線コネクタ 533">
          <a:extLst>
            <a:ext uri="{FF2B5EF4-FFF2-40B4-BE49-F238E27FC236}">
              <a16:creationId xmlns:a16="http://schemas.microsoft.com/office/drawing/2014/main" id="{EA7FE352-DCAF-42EA-9D6E-6757565252AB}"/>
            </a:ext>
          </a:extLst>
        </xdr:cNvPr>
        <xdr:cNvCxnSpPr/>
      </xdr:nvCxnSpPr>
      <xdr:spPr>
        <a:xfrm flipV="1">
          <a:off x="12072620" y="6885759"/>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154396</xdr:rowOff>
    </xdr:from>
    <xdr:to>
      <xdr:col>67</xdr:col>
      <xdr:colOff>101600</xdr:colOff>
      <xdr:row>41</xdr:row>
      <xdr:rowOff>84546</xdr:rowOff>
    </xdr:to>
    <xdr:sp macro="" textlink="">
      <xdr:nvSpPr>
        <xdr:cNvPr id="535" name="楕円 534">
          <a:extLst>
            <a:ext uri="{FF2B5EF4-FFF2-40B4-BE49-F238E27FC236}">
              <a16:creationId xmlns:a16="http://schemas.microsoft.com/office/drawing/2014/main" id="{C4836203-F0B2-4F6A-A000-1AF98EE47A9D}"/>
            </a:ext>
          </a:extLst>
        </xdr:cNvPr>
        <xdr:cNvSpPr/>
      </xdr:nvSpPr>
      <xdr:spPr>
        <a:xfrm>
          <a:off x="11231880" y="6859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15784</xdr:rowOff>
    </xdr:from>
    <xdr:to>
      <xdr:col>71</xdr:col>
      <xdr:colOff>177800</xdr:colOff>
      <xdr:row>41</xdr:row>
      <xdr:rowOff>33746</xdr:rowOff>
    </xdr:to>
    <xdr:cxnSp macro="">
      <xdr:nvCxnSpPr>
        <xdr:cNvPr id="536" name="直線コネクタ 535">
          <a:extLst>
            <a:ext uri="{FF2B5EF4-FFF2-40B4-BE49-F238E27FC236}">
              <a16:creationId xmlns:a16="http://schemas.microsoft.com/office/drawing/2014/main" id="{89A8AD6B-72B5-4A60-89FA-4CADC6407D9E}"/>
            </a:ext>
          </a:extLst>
        </xdr:cNvPr>
        <xdr:cNvCxnSpPr/>
      </xdr:nvCxnSpPr>
      <xdr:spPr>
        <a:xfrm flipV="1">
          <a:off x="11282680" y="6889024"/>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65E6F08B-A5E4-454A-A273-23722A6CCD27}"/>
            </a:ext>
          </a:extLst>
        </xdr:cNvPr>
        <xdr:cNvSpPr txBox="1"/>
      </xdr:nvSpPr>
      <xdr:spPr>
        <a:xfrm>
          <a:off x="1343724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31E1AC57-3CD5-427B-95CD-355AD7274EA6}"/>
            </a:ext>
          </a:extLst>
        </xdr:cNvPr>
        <xdr:cNvSpPr txBox="1"/>
      </xdr:nvSpPr>
      <xdr:spPr>
        <a:xfrm>
          <a:off x="126752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4BA64ED1-42D8-4D14-8F51-C867256F6C96}"/>
            </a:ext>
          </a:extLst>
        </xdr:cNvPr>
        <xdr:cNvSpPr txBox="1"/>
      </xdr:nvSpPr>
      <xdr:spPr>
        <a:xfrm>
          <a:off x="1190054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FF2D7822-2F94-4D64-BDD0-5D967D574704}"/>
            </a:ext>
          </a:extLst>
        </xdr:cNvPr>
        <xdr:cNvSpPr txBox="1"/>
      </xdr:nvSpPr>
      <xdr:spPr>
        <a:xfrm>
          <a:off x="11102984" y="630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59344</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36741565-8F1D-45E4-9E91-653A7F94CDC2}"/>
            </a:ext>
          </a:extLst>
        </xdr:cNvPr>
        <xdr:cNvSpPr txBox="1"/>
      </xdr:nvSpPr>
      <xdr:spPr>
        <a:xfrm>
          <a:off x="13437244" y="693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54446</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755CCEDC-485E-4F49-A566-0711B6B25D72}"/>
            </a:ext>
          </a:extLst>
        </xdr:cNvPr>
        <xdr:cNvSpPr txBox="1"/>
      </xdr:nvSpPr>
      <xdr:spPr>
        <a:xfrm>
          <a:off x="12675244" y="692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57711</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DE9AA8F9-2C91-409B-BABE-28EF2140147C}"/>
            </a:ext>
          </a:extLst>
        </xdr:cNvPr>
        <xdr:cNvSpPr txBox="1"/>
      </xdr:nvSpPr>
      <xdr:spPr>
        <a:xfrm>
          <a:off x="11900544" y="69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75673</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7C89060F-F6B0-45C4-AAD3-4C72F8460161}"/>
            </a:ext>
          </a:extLst>
        </xdr:cNvPr>
        <xdr:cNvSpPr txBox="1"/>
      </xdr:nvSpPr>
      <xdr:spPr>
        <a:xfrm>
          <a:off x="11102984" y="694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A83042DE-F0B7-44F9-B31B-5D8D422B758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8911CC73-DD2E-43EF-B2D0-9681E76E0E8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29A5C79E-F6A3-4A8F-BA5D-75276B796BB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8FFA351A-0709-4D1B-9850-1E42E7200C4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9B1DF5FC-891B-441A-8202-18F9AFF2691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50AE602-3388-4325-923F-4E3C7CE652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1347612A-28FC-42B3-9D95-6AD9AE155BC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B0C1D00A-B758-40F1-AE56-7B75E741C66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DC3E633E-667B-4183-B154-6839673B283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7C772A92-25A9-47EC-8733-6749B0BFC69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6FC5BBDD-EBDC-4CB4-8298-1797B295478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44E84C-39CC-441A-B5FE-78916620F34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46684F78-3863-4D6C-BF3C-CCEED7D6E49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63EC7C04-E76E-4456-A78D-48231825BE3D}"/>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D9A169EB-6475-4101-A667-A4539C70FE0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B6D18A87-3C5E-4BC0-BD0D-BB884E34A47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6C9F56CE-6438-40C4-92E7-9D388FBE345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4E448FF4-ED3A-43C5-885A-F2F89D326107}"/>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D233A06B-6CAD-455C-9918-B31B520B8A1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1492616B-CEB2-46BA-8E90-BA914BE5BC08}"/>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EA2571DA-C446-421E-9299-DCD9E8EF5F4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1EA7115F-59C8-4520-A6E6-3D8DFD1C5F98}"/>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C7740058-EE29-4DAF-AD6E-50D7CB0A166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E1587EB5-A60E-484A-AEC4-968D5D8240B1}"/>
            </a:ext>
          </a:extLst>
        </xdr:cNvPr>
        <xdr:cNvCxnSpPr/>
      </xdr:nvCxnSpPr>
      <xdr:spPr>
        <a:xfrm flipV="1">
          <a:off x="19509104" y="5851627"/>
          <a:ext cx="0" cy="1227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10069494-3CAA-46F2-B3B5-D21680D0D596}"/>
            </a:ext>
          </a:extLst>
        </xdr:cNvPr>
        <xdr:cNvSpPr txBox="1"/>
      </xdr:nvSpPr>
      <xdr:spPr>
        <a:xfrm>
          <a:off x="19547840" y="7082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71B86598-CEE7-4B6E-A89A-E3A7199EB9CF}"/>
            </a:ext>
          </a:extLst>
        </xdr:cNvPr>
        <xdr:cNvCxnSpPr/>
      </xdr:nvCxnSpPr>
      <xdr:spPr>
        <a:xfrm>
          <a:off x="19443700" y="7078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64DD5E48-F168-454B-81A5-5F4165602E4A}"/>
            </a:ext>
          </a:extLst>
        </xdr:cNvPr>
        <xdr:cNvSpPr txBox="1"/>
      </xdr:nvSpPr>
      <xdr:spPr>
        <a:xfrm>
          <a:off x="19547840" y="563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3C1332C1-52FE-431C-888F-4F76D0DCDAB8}"/>
            </a:ext>
          </a:extLst>
        </xdr:cNvPr>
        <xdr:cNvCxnSpPr/>
      </xdr:nvCxnSpPr>
      <xdr:spPr>
        <a:xfrm>
          <a:off x="19443700" y="5851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7BB58262-FD2C-45E3-89FE-76797EAFF786}"/>
            </a:ext>
          </a:extLst>
        </xdr:cNvPr>
        <xdr:cNvSpPr txBox="1"/>
      </xdr:nvSpPr>
      <xdr:spPr>
        <a:xfrm>
          <a:off x="19547840" y="6852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ACD46979-E66E-4C00-BCD9-60D40957902B}"/>
            </a:ext>
          </a:extLst>
        </xdr:cNvPr>
        <xdr:cNvSpPr/>
      </xdr:nvSpPr>
      <xdr:spPr>
        <a:xfrm>
          <a:off x="19458940" y="6873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A7056038-3F2B-4997-818A-27D49EEFF0DA}"/>
            </a:ext>
          </a:extLst>
        </xdr:cNvPr>
        <xdr:cNvSpPr/>
      </xdr:nvSpPr>
      <xdr:spPr>
        <a:xfrm>
          <a:off x="18735040" y="6878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155801</xdr:rowOff>
    </xdr:from>
    <xdr:to>
      <xdr:col>107</xdr:col>
      <xdr:colOff>101600</xdr:colOff>
      <xdr:row>41</xdr:row>
      <xdr:rowOff>85951</xdr:rowOff>
    </xdr:to>
    <xdr:sp macro="" textlink="">
      <xdr:nvSpPr>
        <xdr:cNvPr id="576" name="フローチャート: 判断 575">
          <a:extLst>
            <a:ext uri="{FF2B5EF4-FFF2-40B4-BE49-F238E27FC236}">
              <a16:creationId xmlns:a16="http://schemas.microsoft.com/office/drawing/2014/main" id="{476938B4-9179-4E1B-A62B-ED0D31B3689F}"/>
            </a:ext>
          </a:extLst>
        </xdr:cNvPr>
        <xdr:cNvSpPr/>
      </xdr:nvSpPr>
      <xdr:spPr>
        <a:xfrm>
          <a:off x="17937480" y="686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155384</xdr:rowOff>
    </xdr:from>
    <xdr:to>
      <xdr:col>102</xdr:col>
      <xdr:colOff>165100</xdr:colOff>
      <xdr:row>41</xdr:row>
      <xdr:rowOff>85534</xdr:rowOff>
    </xdr:to>
    <xdr:sp macro="" textlink="">
      <xdr:nvSpPr>
        <xdr:cNvPr id="577" name="フローチャート: 判断 576">
          <a:extLst>
            <a:ext uri="{FF2B5EF4-FFF2-40B4-BE49-F238E27FC236}">
              <a16:creationId xmlns:a16="http://schemas.microsoft.com/office/drawing/2014/main" id="{7A0E67F0-B32A-47E1-947D-0940DC0E9560}"/>
            </a:ext>
          </a:extLst>
        </xdr:cNvPr>
        <xdr:cNvSpPr/>
      </xdr:nvSpPr>
      <xdr:spPr>
        <a:xfrm>
          <a:off x="17162780" y="6860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154308</xdr:rowOff>
    </xdr:from>
    <xdr:to>
      <xdr:col>98</xdr:col>
      <xdr:colOff>38100</xdr:colOff>
      <xdr:row>41</xdr:row>
      <xdr:rowOff>84458</xdr:rowOff>
    </xdr:to>
    <xdr:sp macro="" textlink="">
      <xdr:nvSpPr>
        <xdr:cNvPr id="578" name="フローチャート: 判断 577">
          <a:extLst>
            <a:ext uri="{FF2B5EF4-FFF2-40B4-BE49-F238E27FC236}">
              <a16:creationId xmlns:a16="http://schemas.microsoft.com/office/drawing/2014/main" id="{EABE0143-A055-4CCE-9FB6-E49ECDD0F186}"/>
            </a:ext>
          </a:extLst>
        </xdr:cNvPr>
        <xdr:cNvSpPr/>
      </xdr:nvSpPr>
      <xdr:spPr>
        <a:xfrm>
          <a:off x="16388080" y="6859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20E46AA7-B9E9-4479-BA1B-4DD6B801877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70D772B-A032-436C-B8F8-9349D7454D2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7A2BFBA-0E33-4F0C-A9DC-8525725144E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E4606DEC-F2DB-4ACC-83DD-29CD35F254B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6E7A461-97E1-47D2-A6FC-64B328F4BCA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157719</xdr:rowOff>
    </xdr:from>
    <xdr:to>
      <xdr:col>116</xdr:col>
      <xdr:colOff>114300</xdr:colOff>
      <xdr:row>41</xdr:row>
      <xdr:rowOff>87869</xdr:rowOff>
    </xdr:to>
    <xdr:sp macro="" textlink="">
      <xdr:nvSpPr>
        <xdr:cNvPr id="584" name="楕円 583">
          <a:extLst>
            <a:ext uri="{FF2B5EF4-FFF2-40B4-BE49-F238E27FC236}">
              <a16:creationId xmlns:a16="http://schemas.microsoft.com/office/drawing/2014/main" id="{A0796D90-0D18-4F5C-A55C-DDF6F00898CC}"/>
            </a:ext>
          </a:extLst>
        </xdr:cNvPr>
        <xdr:cNvSpPr/>
      </xdr:nvSpPr>
      <xdr:spPr>
        <a:xfrm>
          <a:off x="19458940" y="6863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9146</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92EABC6A-3305-419E-B427-AEA93CFF8C9B}"/>
            </a:ext>
          </a:extLst>
        </xdr:cNvPr>
        <xdr:cNvSpPr txBox="1"/>
      </xdr:nvSpPr>
      <xdr:spPr>
        <a:xfrm>
          <a:off x="19547840" y="67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160891</xdr:rowOff>
    </xdr:from>
    <xdr:to>
      <xdr:col>112</xdr:col>
      <xdr:colOff>38100</xdr:colOff>
      <xdr:row>41</xdr:row>
      <xdr:rowOff>91041</xdr:rowOff>
    </xdr:to>
    <xdr:sp macro="" textlink="">
      <xdr:nvSpPr>
        <xdr:cNvPr id="586" name="楕円 585">
          <a:extLst>
            <a:ext uri="{FF2B5EF4-FFF2-40B4-BE49-F238E27FC236}">
              <a16:creationId xmlns:a16="http://schemas.microsoft.com/office/drawing/2014/main" id="{A9DAF648-6B14-4AD6-8D49-1ED1ACD334F3}"/>
            </a:ext>
          </a:extLst>
        </xdr:cNvPr>
        <xdr:cNvSpPr/>
      </xdr:nvSpPr>
      <xdr:spPr>
        <a:xfrm>
          <a:off x="18735040" y="6866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37069</xdr:rowOff>
    </xdr:from>
    <xdr:to>
      <xdr:col>116</xdr:col>
      <xdr:colOff>63500</xdr:colOff>
      <xdr:row>41</xdr:row>
      <xdr:rowOff>40241</xdr:rowOff>
    </xdr:to>
    <xdr:cxnSp macro="">
      <xdr:nvCxnSpPr>
        <xdr:cNvPr id="587" name="直線コネクタ 586">
          <a:extLst>
            <a:ext uri="{FF2B5EF4-FFF2-40B4-BE49-F238E27FC236}">
              <a16:creationId xmlns:a16="http://schemas.microsoft.com/office/drawing/2014/main" id="{2D25603F-0ABF-4D18-A366-222775EBBF75}"/>
            </a:ext>
          </a:extLst>
        </xdr:cNvPr>
        <xdr:cNvCxnSpPr/>
      </xdr:nvCxnSpPr>
      <xdr:spPr>
        <a:xfrm flipV="1">
          <a:off x="18778220" y="6910309"/>
          <a:ext cx="73152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164895</xdr:rowOff>
    </xdr:from>
    <xdr:to>
      <xdr:col>107</xdr:col>
      <xdr:colOff>101600</xdr:colOff>
      <xdr:row>41</xdr:row>
      <xdr:rowOff>95045</xdr:rowOff>
    </xdr:to>
    <xdr:sp macro="" textlink="">
      <xdr:nvSpPr>
        <xdr:cNvPr id="588" name="楕円 587">
          <a:extLst>
            <a:ext uri="{FF2B5EF4-FFF2-40B4-BE49-F238E27FC236}">
              <a16:creationId xmlns:a16="http://schemas.microsoft.com/office/drawing/2014/main" id="{A0FEB155-C474-408C-8512-38B943338352}"/>
            </a:ext>
          </a:extLst>
        </xdr:cNvPr>
        <xdr:cNvSpPr/>
      </xdr:nvSpPr>
      <xdr:spPr>
        <a:xfrm>
          <a:off x="17937480" y="687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40241</xdr:rowOff>
    </xdr:from>
    <xdr:to>
      <xdr:col>111</xdr:col>
      <xdr:colOff>177800</xdr:colOff>
      <xdr:row>41</xdr:row>
      <xdr:rowOff>44245</xdr:rowOff>
    </xdr:to>
    <xdr:cxnSp macro="">
      <xdr:nvCxnSpPr>
        <xdr:cNvPr id="589" name="直線コネクタ 588">
          <a:extLst>
            <a:ext uri="{FF2B5EF4-FFF2-40B4-BE49-F238E27FC236}">
              <a16:creationId xmlns:a16="http://schemas.microsoft.com/office/drawing/2014/main" id="{7B82B9DF-4E19-4423-BBD0-FEDF602F07D8}"/>
            </a:ext>
          </a:extLst>
        </xdr:cNvPr>
        <xdr:cNvCxnSpPr/>
      </xdr:nvCxnSpPr>
      <xdr:spPr>
        <a:xfrm flipV="1">
          <a:off x="17988280" y="6913481"/>
          <a:ext cx="789940" cy="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168845</xdr:rowOff>
    </xdr:from>
    <xdr:to>
      <xdr:col>102</xdr:col>
      <xdr:colOff>165100</xdr:colOff>
      <xdr:row>41</xdr:row>
      <xdr:rowOff>98995</xdr:rowOff>
    </xdr:to>
    <xdr:sp macro="" textlink="">
      <xdr:nvSpPr>
        <xdr:cNvPr id="590" name="楕円 589">
          <a:extLst>
            <a:ext uri="{FF2B5EF4-FFF2-40B4-BE49-F238E27FC236}">
              <a16:creationId xmlns:a16="http://schemas.microsoft.com/office/drawing/2014/main" id="{32972D3B-368E-4DBF-AC8C-86D6E4A6CD9A}"/>
            </a:ext>
          </a:extLst>
        </xdr:cNvPr>
        <xdr:cNvSpPr/>
      </xdr:nvSpPr>
      <xdr:spPr>
        <a:xfrm>
          <a:off x="17162780" y="6874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44245</xdr:rowOff>
    </xdr:from>
    <xdr:to>
      <xdr:col>107</xdr:col>
      <xdr:colOff>50800</xdr:colOff>
      <xdr:row>41</xdr:row>
      <xdr:rowOff>48195</xdr:rowOff>
    </xdr:to>
    <xdr:cxnSp macro="">
      <xdr:nvCxnSpPr>
        <xdr:cNvPr id="591" name="直線コネクタ 590">
          <a:extLst>
            <a:ext uri="{FF2B5EF4-FFF2-40B4-BE49-F238E27FC236}">
              <a16:creationId xmlns:a16="http://schemas.microsoft.com/office/drawing/2014/main" id="{A5E7F5BE-B0A6-40C8-BFD1-E82514622F44}"/>
            </a:ext>
          </a:extLst>
        </xdr:cNvPr>
        <xdr:cNvCxnSpPr/>
      </xdr:nvCxnSpPr>
      <xdr:spPr>
        <a:xfrm flipV="1">
          <a:off x="17213580" y="6917485"/>
          <a:ext cx="7747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3977</xdr:rowOff>
    </xdr:from>
    <xdr:to>
      <xdr:col>98</xdr:col>
      <xdr:colOff>38100</xdr:colOff>
      <xdr:row>41</xdr:row>
      <xdr:rowOff>105577</xdr:rowOff>
    </xdr:to>
    <xdr:sp macro="" textlink="">
      <xdr:nvSpPr>
        <xdr:cNvPr id="592" name="楕円 591">
          <a:extLst>
            <a:ext uri="{FF2B5EF4-FFF2-40B4-BE49-F238E27FC236}">
              <a16:creationId xmlns:a16="http://schemas.microsoft.com/office/drawing/2014/main" id="{BC599DF0-2858-4068-81DD-5AEC69D0A984}"/>
            </a:ext>
          </a:extLst>
        </xdr:cNvPr>
        <xdr:cNvSpPr/>
      </xdr:nvSpPr>
      <xdr:spPr>
        <a:xfrm>
          <a:off x="16388080" y="68772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48195</xdr:rowOff>
    </xdr:from>
    <xdr:to>
      <xdr:col>102</xdr:col>
      <xdr:colOff>114300</xdr:colOff>
      <xdr:row>41</xdr:row>
      <xdr:rowOff>54777</xdr:rowOff>
    </xdr:to>
    <xdr:cxnSp macro="">
      <xdr:nvCxnSpPr>
        <xdr:cNvPr id="593" name="直線コネクタ 592">
          <a:extLst>
            <a:ext uri="{FF2B5EF4-FFF2-40B4-BE49-F238E27FC236}">
              <a16:creationId xmlns:a16="http://schemas.microsoft.com/office/drawing/2014/main" id="{118A71EE-4C51-48CB-9A81-C3541DD11CEE}"/>
            </a:ext>
          </a:extLst>
        </xdr:cNvPr>
        <xdr:cNvCxnSpPr/>
      </xdr:nvCxnSpPr>
      <xdr:spPr>
        <a:xfrm flipV="1">
          <a:off x="16431260" y="6921435"/>
          <a:ext cx="782320" cy="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A1D96286-2592-41D5-92FF-9A580D2EB309}"/>
            </a:ext>
          </a:extLst>
        </xdr:cNvPr>
        <xdr:cNvSpPr txBox="1"/>
      </xdr:nvSpPr>
      <xdr:spPr>
        <a:xfrm>
          <a:off x="18528811" y="697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102478</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2393BC87-05A2-4018-8868-D61236409596}"/>
            </a:ext>
          </a:extLst>
        </xdr:cNvPr>
        <xdr:cNvSpPr txBox="1"/>
      </xdr:nvSpPr>
      <xdr:spPr>
        <a:xfrm>
          <a:off x="17766811" y="664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102061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774AB1B1-003E-49C3-B63F-87AA4069ADF0}"/>
            </a:ext>
          </a:extLst>
        </xdr:cNvPr>
        <xdr:cNvSpPr txBox="1"/>
      </xdr:nvSpPr>
      <xdr:spPr>
        <a:xfrm>
          <a:off x="16969251" y="66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100985</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C5E67A32-B173-4C27-B581-D0A44265AEA1}"/>
            </a:ext>
          </a:extLst>
        </xdr:cNvPr>
        <xdr:cNvSpPr txBox="1"/>
      </xdr:nvSpPr>
      <xdr:spPr>
        <a:xfrm>
          <a:off x="16194551" y="66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107568</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13588E99-7684-49A0-B1E1-8E6DBA7ECE82}"/>
            </a:ext>
          </a:extLst>
        </xdr:cNvPr>
        <xdr:cNvSpPr txBox="1"/>
      </xdr:nvSpPr>
      <xdr:spPr>
        <a:xfrm>
          <a:off x="18528811" y="664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86172</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E5E50B7A-49D2-467C-9560-CF8D206B2183}"/>
            </a:ext>
          </a:extLst>
        </xdr:cNvPr>
        <xdr:cNvSpPr txBox="1"/>
      </xdr:nvSpPr>
      <xdr:spPr>
        <a:xfrm>
          <a:off x="17766811" y="695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90122</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2C378936-0D2D-4A3F-9137-0037C75C6451}"/>
            </a:ext>
          </a:extLst>
        </xdr:cNvPr>
        <xdr:cNvSpPr txBox="1"/>
      </xdr:nvSpPr>
      <xdr:spPr>
        <a:xfrm>
          <a:off x="16969251" y="696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96704</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3113DEE4-98CD-4602-A19F-B971D53952E2}"/>
            </a:ext>
          </a:extLst>
        </xdr:cNvPr>
        <xdr:cNvSpPr txBox="1"/>
      </xdr:nvSpPr>
      <xdr:spPr>
        <a:xfrm>
          <a:off x="16194551" y="69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E681938B-75A9-4537-BC1C-D5FEE98F203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23BEF292-BE37-4DF9-B09F-2BF38BF1BEC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626FBDDD-C91B-4A75-B9BC-F6BB5EDB54B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FF42EE88-E34E-45B5-B65E-A453A70C096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76047E11-B208-4F93-8927-0E875C87C34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CA43169A-A930-4A02-A091-03A3BAF20DF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2CDC07C3-455C-4410-BB16-346B1ECF745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D0979BA2-3D8B-44A9-AF6E-46FCA4012F3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C819DF5A-A818-44BA-ADF7-E1BB88ABD30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81050D75-6B0B-4B3B-93F7-01D97795C98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C5E2DD2E-8B68-43C1-B999-E1E04C490B3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45F470E5-928F-4FF7-989B-36052C2D0C3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6F04EEB7-7C13-43C4-ACFF-E795315C231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F67DE392-E8BC-4EAA-97CA-0A68856D7E5D}"/>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F468B0AA-C9B0-4E0C-ACF6-4EFA6AB1F6C8}"/>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3BFE605E-A82C-497F-AABE-9B0CA06786B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1CB84DAE-AC89-49D5-B9DD-C325D14EBFF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B6D75DF2-FBB1-4DD8-84E0-13C6701AA44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99C4CFAE-B9C1-4B0D-BE96-12EDD9EEACD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5E9D8C25-74D3-4910-8182-4CB076C1E4A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5FFA2960-3BD6-47D0-8401-4F493A2C278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77EEE1CB-F3CD-4080-9249-A4A1768CD5F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1F900EDF-2300-40C8-9AA9-E614269D94D3}"/>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FF92428E-2305-48CE-8D98-B1CE5940467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E7B53F6E-F2BE-446B-9CB6-C762FB680F4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98403101-F2DE-4B82-A0B0-0A1416E1588D}"/>
            </a:ext>
          </a:extLst>
        </xdr:cNvPr>
        <xdr:cNvCxnSpPr/>
      </xdr:nvCxnSpPr>
      <xdr:spPr>
        <a:xfrm flipV="1">
          <a:off x="14375764" y="940090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E4B84449-377F-4F19-BC45-E51E715730C1}"/>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3C2B61D6-3147-429A-A762-C009F940E6CD}"/>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7E481DA3-2900-48FD-A12A-9BC6B1106586}"/>
            </a:ext>
          </a:extLst>
        </xdr:cNvPr>
        <xdr:cNvSpPr txBox="1"/>
      </xdr:nvSpPr>
      <xdr:spPr>
        <a:xfrm>
          <a:off x="14414500" y="91837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FAF32C7C-F6FC-4D58-942F-07EF837064B9}"/>
            </a:ext>
          </a:extLst>
        </xdr:cNvPr>
        <xdr:cNvCxnSpPr/>
      </xdr:nvCxnSpPr>
      <xdr:spPr>
        <a:xfrm>
          <a:off x="14287500" y="9400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B891D0BD-36A5-48B0-B9D8-813A8BDBE256}"/>
            </a:ext>
          </a:extLst>
        </xdr:cNvPr>
        <xdr:cNvSpPr txBox="1"/>
      </xdr:nvSpPr>
      <xdr:spPr>
        <a:xfrm>
          <a:off x="14414500" y="9819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E52B581F-00A6-43ED-9B0D-30F17E84E67D}"/>
            </a:ext>
          </a:extLst>
        </xdr:cNvPr>
        <xdr:cNvSpPr/>
      </xdr:nvSpPr>
      <xdr:spPr>
        <a:xfrm>
          <a:off x="14325600" y="99640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1B24F88A-7BBC-484D-BFD6-EC5270091678}"/>
            </a:ext>
          </a:extLst>
        </xdr:cNvPr>
        <xdr:cNvSpPr/>
      </xdr:nvSpPr>
      <xdr:spPr>
        <a:xfrm>
          <a:off x="135788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35" name="フローチャート: 判断 634">
          <a:extLst>
            <a:ext uri="{FF2B5EF4-FFF2-40B4-BE49-F238E27FC236}">
              <a16:creationId xmlns:a16="http://schemas.microsoft.com/office/drawing/2014/main" id="{CBFED059-9F50-4679-997D-34BA5990E788}"/>
            </a:ext>
          </a:extLst>
        </xdr:cNvPr>
        <xdr:cNvSpPr/>
      </xdr:nvSpPr>
      <xdr:spPr>
        <a:xfrm>
          <a:off x="1280414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36" name="フローチャート: 判断 635">
          <a:extLst>
            <a:ext uri="{FF2B5EF4-FFF2-40B4-BE49-F238E27FC236}">
              <a16:creationId xmlns:a16="http://schemas.microsoft.com/office/drawing/2014/main" id="{4657EA44-4476-4043-8137-E951C574E25F}"/>
            </a:ext>
          </a:extLst>
        </xdr:cNvPr>
        <xdr:cNvSpPr/>
      </xdr:nvSpPr>
      <xdr:spPr>
        <a:xfrm>
          <a:off x="12029440" y="100391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37" name="フローチャート: 判断 636">
          <a:extLst>
            <a:ext uri="{FF2B5EF4-FFF2-40B4-BE49-F238E27FC236}">
              <a16:creationId xmlns:a16="http://schemas.microsoft.com/office/drawing/2014/main" id="{2C97254E-3C3D-44E3-B9FD-44A478F3322B}"/>
            </a:ext>
          </a:extLst>
        </xdr:cNvPr>
        <xdr:cNvSpPr/>
      </xdr:nvSpPr>
      <xdr:spPr>
        <a:xfrm>
          <a:off x="11231880" y="100097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C1EFA03-393A-4B7D-BBAE-E3AF88CB170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6CB9D95E-EF37-458B-930E-7E985CF197D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38E8B1A-8FE9-428A-B658-D9D0D255115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BC29425-337E-4816-B54F-D92BE4A231C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B4E0FB4-7A98-4969-A515-A6C33D174CB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34109</xdr:rowOff>
    </xdr:from>
    <xdr:to>
      <xdr:col>85</xdr:col>
      <xdr:colOff>177800</xdr:colOff>
      <xdr:row>60</xdr:row>
      <xdr:rowOff>135709</xdr:rowOff>
    </xdr:to>
    <xdr:sp macro="" textlink="">
      <xdr:nvSpPr>
        <xdr:cNvPr id="643" name="楕円 642">
          <a:extLst>
            <a:ext uri="{FF2B5EF4-FFF2-40B4-BE49-F238E27FC236}">
              <a16:creationId xmlns:a16="http://schemas.microsoft.com/office/drawing/2014/main" id="{9C1CF97D-0F6D-432F-B91D-4191625CFBCD}"/>
            </a:ext>
          </a:extLst>
        </xdr:cNvPr>
        <xdr:cNvSpPr/>
      </xdr:nvSpPr>
      <xdr:spPr>
        <a:xfrm>
          <a:off x="14325600" y="100925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12536</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E9CB17FD-8D92-4B71-B5C4-62A906253224}"/>
            </a:ext>
          </a:extLst>
        </xdr:cNvPr>
        <xdr:cNvSpPr txBox="1"/>
      </xdr:nvSpPr>
      <xdr:spPr>
        <a:xfrm>
          <a:off x="14414500" y="1007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xdr:rowOff>
    </xdr:from>
    <xdr:to>
      <xdr:col>81</xdr:col>
      <xdr:colOff>101600</xdr:colOff>
      <xdr:row>60</xdr:row>
      <xdr:rowOff>104684</xdr:rowOff>
    </xdr:to>
    <xdr:sp macro="" textlink="">
      <xdr:nvSpPr>
        <xdr:cNvPr id="645" name="楕円 644">
          <a:extLst>
            <a:ext uri="{FF2B5EF4-FFF2-40B4-BE49-F238E27FC236}">
              <a16:creationId xmlns:a16="http://schemas.microsoft.com/office/drawing/2014/main" id="{32FE9AC3-A005-4718-9282-DE46E14B5E0B}"/>
            </a:ext>
          </a:extLst>
        </xdr:cNvPr>
        <xdr:cNvSpPr/>
      </xdr:nvSpPr>
      <xdr:spPr>
        <a:xfrm>
          <a:off x="1357884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53884</xdr:rowOff>
    </xdr:from>
    <xdr:to>
      <xdr:col>85</xdr:col>
      <xdr:colOff>127000</xdr:colOff>
      <xdr:row>60</xdr:row>
      <xdr:rowOff>84909</xdr:rowOff>
    </xdr:to>
    <xdr:cxnSp macro="">
      <xdr:nvCxnSpPr>
        <xdr:cNvPr id="646" name="直線コネクタ 645">
          <a:extLst>
            <a:ext uri="{FF2B5EF4-FFF2-40B4-BE49-F238E27FC236}">
              <a16:creationId xmlns:a16="http://schemas.microsoft.com/office/drawing/2014/main" id="{F2EBF206-EC2E-4F56-A677-564F2FEDFED1}"/>
            </a:ext>
          </a:extLst>
        </xdr:cNvPr>
        <xdr:cNvCxnSpPr/>
      </xdr:nvCxnSpPr>
      <xdr:spPr>
        <a:xfrm>
          <a:off x="13629640" y="10112284"/>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7" name="楕円 646">
          <a:extLst>
            <a:ext uri="{FF2B5EF4-FFF2-40B4-BE49-F238E27FC236}">
              <a16:creationId xmlns:a16="http://schemas.microsoft.com/office/drawing/2014/main" id="{316558AF-CEAD-4131-A721-EBD44467C675}"/>
            </a:ext>
          </a:extLst>
        </xdr:cNvPr>
        <xdr:cNvSpPr/>
      </xdr:nvSpPr>
      <xdr:spPr>
        <a:xfrm>
          <a:off x="12804140" y="10035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24493</xdr:rowOff>
    </xdr:from>
    <xdr:to>
      <xdr:col>81</xdr:col>
      <xdr:colOff>50800</xdr:colOff>
      <xdr:row>60</xdr:row>
      <xdr:rowOff>53884</xdr:rowOff>
    </xdr:to>
    <xdr:cxnSp macro="">
      <xdr:nvCxnSpPr>
        <xdr:cNvPr id="648" name="直線コネクタ 647">
          <a:extLst>
            <a:ext uri="{FF2B5EF4-FFF2-40B4-BE49-F238E27FC236}">
              <a16:creationId xmlns:a16="http://schemas.microsoft.com/office/drawing/2014/main" id="{C6DDB32F-3641-4711-81A3-0A09FF6BB83F}"/>
            </a:ext>
          </a:extLst>
        </xdr:cNvPr>
        <xdr:cNvCxnSpPr/>
      </xdr:nvCxnSpPr>
      <xdr:spPr>
        <a:xfrm>
          <a:off x="12854940" y="10082893"/>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115751</xdr:rowOff>
    </xdr:from>
    <xdr:to>
      <xdr:col>72</xdr:col>
      <xdr:colOff>38100</xdr:colOff>
      <xdr:row>60</xdr:row>
      <xdr:rowOff>45901</xdr:rowOff>
    </xdr:to>
    <xdr:sp macro="" textlink="">
      <xdr:nvSpPr>
        <xdr:cNvPr id="649" name="楕円 648">
          <a:extLst>
            <a:ext uri="{FF2B5EF4-FFF2-40B4-BE49-F238E27FC236}">
              <a16:creationId xmlns:a16="http://schemas.microsoft.com/office/drawing/2014/main" id="{C4E4DEC2-C1B1-4BDE-B9B8-3CDD276500B1}"/>
            </a:ext>
          </a:extLst>
        </xdr:cNvPr>
        <xdr:cNvSpPr/>
      </xdr:nvSpPr>
      <xdr:spPr>
        <a:xfrm>
          <a:off x="12029440" y="100065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166551</xdr:rowOff>
    </xdr:from>
    <xdr:to>
      <xdr:col>76</xdr:col>
      <xdr:colOff>114300</xdr:colOff>
      <xdr:row>60</xdr:row>
      <xdr:rowOff>24493</xdr:rowOff>
    </xdr:to>
    <xdr:cxnSp macro="">
      <xdr:nvCxnSpPr>
        <xdr:cNvPr id="650" name="直線コネクタ 649">
          <a:extLst>
            <a:ext uri="{FF2B5EF4-FFF2-40B4-BE49-F238E27FC236}">
              <a16:creationId xmlns:a16="http://schemas.microsoft.com/office/drawing/2014/main" id="{E705D508-CE74-4B24-A788-C2AC53F3EF97}"/>
            </a:ext>
          </a:extLst>
        </xdr:cNvPr>
        <xdr:cNvCxnSpPr/>
      </xdr:nvCxnSpPr>
      <xdr:spPr>
        <a:xfrm>
          <a:off x="12072620" y="10057311"/>
          <a:ext cx="7823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91259</xdr:rowOff>
    </xdr:from>
    <xdr:to>
      <xdr:col>67</xdr:col>
      <xdr:colOff>101600</xdr:colOff>
      <xdr:row>60</xdr:row>
      <xdr:rowOff>21409</xdr:rowOff>
    </xdr:to>
    <xdr:sp macro="" textlink="">
      <xdr:nvSpPr>
        <xdr:cNvPr id="651" name="楕円 650">
          <a:extLst>
            <a:ext uri="{FF2B5EF4-FFF2-40B4-BE49-F238E27FC236}">
              <a16:creationId xmlns:a16="http://schemas.microsoft.com/office/drawing/2014/main" id="{9F34BCBC-55B1-49E7-A064-B97C44AAA64F}"/>
            </a:ext>
          </a:extLst>
        </xdr:cNvPr>
        <xdr:cNvSpPr/>
      </xdr:nvSpPr>
      <xdr:spPr>
        <a:xfrm>
          <a:off x="11231880" y="9982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142059</xdr:rowOff>
    </xdr:from>
    <xdr:to>
      <xdr:col>71</xdr:col>
      <xdr:colOff>177800</xdr:colOff>
      <xdr:row>59</xdr:row>
      <xdr:rowOff>166551</xdr:rowOff>
    </xdr:to>
    <xdr:cxnSp macro="">
      <xdr:nvCxnSpPr>
        <xdr:cNvPr id="652" name="直線コネクタ 651">
          <a:extLst>
            <a:ext uri="{FF2B5EF4-FFF2-40B4-BE49-F238E27FC236}">
              <a16:creationId xmlns:a16="http://schemas.microsoft.com/office/drawing/2014/main" id="{9BE0A302-314D-417B-A337-7713C2C0644F}"/>
            </a:ext>
          </a:extLst>
        </xdr:cNvPr>
        <xdr:cNvCxnSpPr/>
      </xdr:nvCxnSpPr>
      <xdr:spPr>
        <a:xfrm>
          <a:off x="11282680" y="10032819"/>
          <a:ext cx="78994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91167F25-E054-423C-8879-E7CA9B238128}"/>
            </a:ext>
          </a:extLst>
        </xdr:cNvPr>
        <xdr:cNvSpPr txBox="1"/>
      </xdr:nvSpPr>
      <xdr:spPr>
        <a:xfrm>
          <a:off x="13437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B34B49B4-0520-4BC5-AA69-A7A3B781548A}"/>
            </a:ext>
          </a:extLst>
        </xdr:cNvPr>
        <xdr:cNvSpPr txBox="1"/>
      </xdr:nvSpPr>
      <xdr:spPr>
        <a:xfrm>
          <a:off x="126752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71EA637D-C8B0-4A64-BA26-D31BEA66C19A}"/>
            </a:ext>
          </a:extLst>
        </xdr:cNvPr>
        <xdr:cNvSpPr txBox="1"/>
      </xdr:nvSpPr>
      <xdr:spPr>
        <a:xfrm>
          <a:off x="1190054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B628325-F632-47EB-8781-134760B55C21}"/>
            </a:ext>
          </a:extLst>
        </xdr:cNvPr>
        <xdr:cNvSpPr txBox="1"/>
      </xdr:nvSpPr>
      <xdr:spPr>
        <a:xfrm>
          <a:off x="11102984" y="10098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95811</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6297119D-BA8F-4C56-A014-8922F2F8AAF5}"/>
            </a:ext>
          </a:extLst>
        </xdr:cNvPr>
        <xdr:cNvSpPr txBox="1"/>
      </xdr:nvSpPr>
      <xdr:spPr>
        <a:xfrm>
          <a:off x="134372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30D4967C-3DAD-4A18-A977-6BC9E83CB45F}"/>
            </a:ext>
          </a:extLst>
        </xdr:cNvPr>
        <xdr:cNvSpPr txBox="1"/>
      </xdr:nvSpPr>
      <xdr:spPr>
        <a:xfrm>
          <a:off x="126752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62428</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A66BC966-DA97-428A-9E08-B4D62591474B}"/>
            </a:ext>
          </a:extLst>
        </xdr:cNvPr>
        <xdr:cNvSpPr txBox="1"/>
      </xdr:nvSpPr>
      <xdr:spPr>
        <a:xfrm>
          <a:off x="11900544" y="978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37936</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20362188-194F-4DF8-9BDE-6533450275A0}"/>
            </a:ext>
          </a:extLst>
        </xdr:cNvPr>
        <xdr:cNvSpPr txBox="1"/>
      </xdr:nvSpPr>
      <xdr:spPr>
        <a:xfrm>
          <a:off x="11102984" y="976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C9D0F047-B73F-41FD-AB32-4A62745538A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A7B16C1D-B0F3-4DAB-B5DE-B577D2D3156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DAB4F687-8E00-4CC9-881D-2C22589637F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B405E14A-B32F-472B-A32E-6DB88A21135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22063E6C-B56E-4E71-91B7-6E8E371D80C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8C1F4323-5183-4B19-9962-5888C849FBC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D94B9A15-DA74-4CC9-940E-26FA6386066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96D2A5FD-35E7-4739-BDEA-7E84598DD47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3EA4638E-CD68-4D15-AF60-9008957C242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DDC399D2-43CD-406C-BB1B-5DF46AAD8D6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14D83CC7-3080-400D-BF70-B03A703D91C6}"/>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D76F9BEA-1460-4FF5-A433-BF1AD53410F6}"/>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4DEDE955-C3EF-436B-A193-8AFB84CAEB4F}"/>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C572E1EF-12C8-4945-8E35-D85CCA2CFE3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A22A76E6-DBE7-49D6-B835-59A10CA8B8C8}"/>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C7BFE33C-7721-4687-B1CD-F347D23208C4}"/>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202105F8-04A6-4026-8F41-DF0EC0807C3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648D36DD-43BD-4AE2-9ECB-1D70A933D56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19029F3F-5A4A-4E8C-B8D5-7CFB87A060C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E88024BB-31E9-4E88-BA37-C191AA1AF44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7476553C-B58F-429E-BD19-E4BCFE3E7AE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0D997AF6-D070-4196-8828-FF5A6844F3B8}"/>
            </a:ext>
          </a:extLst>
        </xdr:cNvPr>
        <xdr:cNvCxnSpPr/>
      </xdr:nvCxnSpPr>
      <xdr:spPr>
        <a:xfrm flipV="1">
          <a:off x="19509104" y="9350502"/>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A9E31C3F-2E0B-425B-B2FC-70D5801666A6}"/>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7575ACF4-C5A6-4146-BCD9-B7338C115E47}"/>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9EFFBEC8-083C-4BCB-9375-136F375EEEB3}"/>
            </a:ext>
          </a:extLst>
        </xdr:cNvPr>
        <xdr:cNvSpPr txBox="1"/>
      </xdr:nvSpPr>
      <xdr:spPr>
        <a:xfrm>
          <a:off x="19547840" y="912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95E943E0-33B6-47B5-9BD1-7CC627546915}"/>
            </a:ext>
          </a:extLst>
        </xdr:cNvPr>
        <xdr:cNvCxnSpPr/>
      </xdr:nvCxnSpPr>
      <xdr:spPr>
        <a:xfrm>
          <a:off x="19443700" y="93505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16722FF1-3F0B-4E32-9F44-EA7086DAF0F0}"/>
            </a:ext>
          </a:extLst>
        </xdr:cNvPr>
        <xdr:cNvSpPr txBox="1"/>
      </xdr:nvSpPr>
      <xdr:spPr>
        <a:xfrm>
          <a:off x="1954784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DBF894D2-02DE-4366-8F37-7E83964A0189}"/>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083414B7-9D48-4701-BB39-FD8A55F077FC}"/>
            </a:ext>
          </a:extLst>
        </xdr:cNvPr>
        <xdr:cNvSpPr/>
      </xdr:nvSpPr>
      <xdr:spPr>
        <a:xfrm>
          <a:off x="18735040" y="10521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690" name="フローチャート: 判断 689">
          <a:extLst>
            <a:ext uri="{FF2B5EF4-FFF2-40B4-BE49-F238E27FC236}">
              <a16:creationId xmlns:a16="http://schemas.microsoft.com/office/drawing/2014/main" id="{2AE99C42-582E-44FC-BAB2-526D7E1F9431}"/>
            </a:ext>
          </a:extLst>
        </xdr:cNvPr>
        <xdr:cNvSpPr/>
      </xdr:nvSpPr>
      <xdr:spPr>
        <a:xfrm>
          <a:off x="17937480" y="1049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1" name="フローチャート: 判断 690">
          <a:extLst>
            <a:ext uri="{FF2B5EF4-FFF2-40B4-BE49-F238E27FC236}">
              <a16:creationId xmlns:a16="http://schemas.microsoft.com/office/drawing/2014/main" id="{0633794E-1552-4F92-9755-FDC95373A29E}"/>
            </a:ext>
          </a:extLst>
        </xdr:cNvPr>
        <xdr:cNvSpPr/>
      </xdr:nvSpPr>
      <xdr:spPr>
        <a:xfrm>
          <a:off x="17162780" y="1049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2" name="フローチャート: 判断 691">
          <a:extLst>
            <a:ext uri="{FF2B5EF4-FFF2-40B4-BE49-F238E27FC236}">
              <a16:creationId xmlns:a16="http://schemas.microsoft.com/office/drawing/2014/main" id="{ECBFE3B1-A15F-42D7-AB8C-C13398CF0E91}"/>
            </a:ext>
          </a:extLst>
        </xdr:cNvPr>
        <xdr:cNvSpPr/>
      </xdr:nvSpPr>
      <xdr:spPr>
        <a:xfrm>
          <a:off x="16388080" y="10493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4B1CDB9B-8A32-429D-96D1-5B83BB2C035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A84DBB9-C996-4FEB-AEC5-04BB4FE8680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AC0485E-62BA-48CC-B4D2-5E2C43CDB52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68DFBA98-A0BB-49D6-BCA3-04FF5E458F3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BDB7069-3B8D-40B7-962C-AC58ECFADF9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698" name="楕円 697">
          <a:extLst>
            <a:ext uri="{FF2B5EF4-FFF2-40B4-BE49-F238E27FC236}">
              <a16:creationId xmlns:a16="http://schemas.microsoft.com/office/drawing/2014/main" id="{F318F168-3ECC-41C4-ABC4-2C77EC859239}"/>
            </a:ext>
          </a:extLst>
        </xdr:cNvPr>
        <xdr:cNvSpPr/>
      </xdr:nvSpPr>
      <xdr:spPr>
        <a:xfrm>
          <a:off x="19458940" y="1038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13225</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252A568-8D96-4B4D-94A9-8F1D16608130}"/>
            </a:ext>
          </a:extLst>
        </xdr:cNvPr>
        <xdr:cNvSpPr txBox="1"/>
      </xdr:nvSpPr>
      <xdr:spPr>
        <a:xfrm>
          <a:off x="19547840" y="1023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700" name="楕円 699">
          <a:extLst>
            <a:ext uri="{FF2B5EF4-FFF2-40B4-BE49-F238E27FC236}">
              <a16:creationId xmlns:a16="http://schemas.microsoft.com/office/drawing/2014/main" id="{9F3960F1-FECB-4DDA-BBB6-444D5B8813DB}"/>
            </a:ext>
          </a:extLst>
        </xdr:cNvPr>
        <xdr:cNvSpPr/>
      </xdr:nvSpPr>
      <xdr:spPr>
        <a:xfrm>
          <a:off x="18735040" y="10387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41148</xdr:rowOff>
    </xdr:from>
    <xdr:to>
      <xdr:col>116</xdr:col>
      <xdr:colOff>63500</xdr:colOff>
      <xdr:row>62</xdr:row>
      <xdr:rowOff>41148</xdr:rowOff>
    </xdr:to>
    <xdr:cxnSp macro="">
      <xdr:nvCxnSpPr>
        <xdr:cNvPr id="701" name="直線コネクタ 700">
          <a:extLst>
            <a:ext uri="{FF2B5EF4-FFF2-40B4-BE49-F238E27FC236}">
              <a16:creationId xmlns:a16="http://schemas.microsoft.com/office/drawing/2014/main" id="{2CC046B6-4CB2-4D1F-A070-6D3E52D392FA}"/>
            </a:ext>
          </a:extLst>
        </xdr:cNvPr>
        <xdr:cNvCxnSpPr/>
      </xdr:nvCxnSpPr>
      <xdr:spPr>
        <a:xfrm>
          <a:off x="18778220" y="1043482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02" name="楕円 701">
          <a:extLst>
            <a:ext uri="{FF2B5EF4-FFF2-40B4-BE49-F238E27FC236}">
              <a16:creationId xmlns:a16="http://schemas.microsoft.com/office/drawing/2014/main" id="{45C5F470-44DC-4BBD-9F4A-5257744031E7}"/>
            </a:ext>
          </a:extLst>
        </xdr:cNvPr>
        <xdr:cNvSpPr/>
      </xdr:nvSpPr>
      <xdr:spPr>
        <a:xfrm>
          <a:off x="179374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45720</xdr:rowOff>
    </xdr:to>
    <xdr:cxnSp macro="">
      <xdr:nvCxnSpPr>
        <xdr:cNvPr id="703" name="直線コネクタ 702">
          <a:extLst>
            <a:ext uri="{FF2B5EF4-FFF2-40B4-BE49-F238E27FC236}">
              <a16:creationId xmlns:a16="http://schemas.microsoft.com/office/drawing/2014/main" id="{D530D0F6-36D5-438F-B09F-06DE38D48D8C}"/>
            </a:ext>
          </a:extLst>
        </xdr:cNvPr>
        <xdr:cNvCxnSpPr/>
      </xdr:nvCxnSpPr>
      <xdr:spPr>
        <a:xfrm flipV="1">
          <a:off x="17988280" y="1043482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04" name="楕円 703">
          <a:extLst>
            <a:ext uri="{FF2B5EF4-FFF2-40B4-BE49-F238E27FC236}">
              <a16:creationId xmlns:a16="http://schemas.microsoft.com/office/drawing/2014/main" id="{14556374-DA51-415D-970D-F4E640565E23}"/>
            </a:ext>
          </a:extLst>
        </xdr:cNvPr>
        <xdr:cNvSpPr/>
      </xdr:nvSpPr>
      <xdr:spPr>
        <a:xfrm>
          <a:off x="171627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705" name="直線コネクタ 704">
          <a:extLst>
            <a:ext uri="{FF2B5EF4-FFF2-40B4-BE49-F238E27FC236}">
              <a16:creationId xmlns:a16="http://schemas.microsoft.com/office/drawing/2014/main" id="{02EBCA31-C79A-4E15-97FA-6E1939FB2443}"/>
            </a:ext>
          </a:extLst>
        </xdr:cNvPr>
        <xdr:cNvCxnSpPr/>
      </xdr:nvCxnSpPr>
      <xdr:spPr>
        <a:xfrm>
          <a:off x="17213580" y="104394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170942</xdr:rowOff>
    </xdr:from>
    <xdr:to>
      <xdr:col>98</xdr:col>
      <xdr:colOff>38100</xdr:colOff>
      <xdr:row>62</xdr:row>
      <xdr:rowOff>101092</xdr:rowOff>
    </xdr:to>
    <xdr:sp macro="" textlink="">
      <xdr:nvSpPr>
        <xdr:cNvPr id="706" name="楕円 705">
          <a:extLst>
            <a:ext uri="{FF2B5EF4-FFF2-40B4-BE49-F238E27FC236}">
              <a16:creationId xmlns:a16="http://schemas.microsoft.com/office/drawing/2014/main" id="{3921394E-E2ED-46D1-903A-CFAA5F96166B}"/>
            </a:ext>
          </a:extLst>
        </xdr:cNvPr>
        <xdr:cNvSpPr/>
      </xdr:nvSpPr>
      <xdr:spPr>
        <a:xfrm>
          <a:off x="16388080" y="10396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50292</xdr:rowOff>
    </xdr:to>
    <xdr:cxnSp macro="">
      <xdr:nvCxnSpPr>
        <xdr:cNvPr id="707" name="直線コネクタ 706">
          <a:extLst>
            <a:ext uri="{FF2B5EF4-FFF2-40B4-BE49-F238E27FC236}">
              <a16:creationId xmlns:a16="http://schemas.microsoft.com/office/drawing/2014/main" id="{85B3C07C-D940-475A-B20B-4C7F4B2D616C}"/>
            </a:ext>
          </a:extLst>
        </xdr:cNvPr>
        <xdr:cNvCxnSpPr/>
      </xdr:nvCxnSpPr>
      <xdr:spPr>
        <a:xfrm flipV="1">
          <a:off x="16431260" y="1043940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708" name="n_1aveValue【保健センター・保健所】&#10;一人当たり面積">
          <a:extLst>
            <a:ext uri="{FF2B5EF4-FFF2-40B4-BE49-F238E27FC236}">
              <a16:creationId xmlns:a16="http://schemas.microsoft.com/office/drawing/2014/main" id="{47654AF7-5F33-46A5-80B5-0A4EA0350827}"/>
            </a:ext>
          </a:extLst>
        </xdr:cNvPr>
        <xdr:cNvSpPr txBox="1"/>
      </xdr:nvSpPr>
      <xdr:spPr>
        <a:xfrm>
          <a:off x="185611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709" name="n_2aveValue【保健センター・保健所】&#10;一人当たり面積">
          <a:extLst>
            <a:ext uri="{FF2B5EF4-FFF2-40B4-BE49-F238E27FC236}">
              <a16:creationId xmlns:a16="http://schemas.microsoft.com/office/drawing/2014/main" id="{D09B0661-C339-4252-B16A-DCFF716BD809}"/>
            </a:ext>
          </a:extLst>
        </xdr:cNvPr>
        <xdr:cNvSpPr txBox="1"/>
      </xdr:nvSpPr>
      <xdr:spPr>
        <a:xfrm>
          <a:off x="1777626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0" name="n_3aveValue【保健センター・保健所】&#10;一人当たり面積">
          <a:extLst>
            <a:ext uri="{FF2B5EF4-FFF2-40B4-BE49-F238E27FC236}">
              <a16:creationId xmlns:a16="http://schemas.microsoft.com/office/drawing/2014/main" id="{47A899ED-260F-4E1E-B074-74D15F396719}"/>
            </a:ext>
          </a:extLst>
        </xdr:cNvPr>
        <xdr:cNvSpPr txBox="1"/>
      </xdr:nvSpPr>
      <xdr:spPr>
        <a:xfrm>
          <a:off x="1700156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1" name="n_4aveValue【保健センター・保健所】&#10;一人当たり面積">
          <a:extLst>
            <a:ext uri="{FF2B5EF4-FFF2-40B4-BE49-F238E27FC236}">
              <a16:creationId xmlns:a16="http://schemas.microsoft.com/office/drawing/2014/main" id="{6A32BFEA-6756-47EA-92B6-6648ED4658BC}"/>
            </a:ext>
          </a:extLst>
        </xdr:cNvPr>
        <xdr:cNvSpPr txBox="1"/>
      </xdr:nvSpPr>
      <xdr:spPr>
        <a:xfrm>
          <a:off x="1622686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108475</xdr:rowOff>
    </xdr:from>
    <xdr:ext cx="469744" cy="259045"/>
    <xdr:sp macro="" textlink="">
      <xdr:nvSpPr>
        <xdr:cNvPr id="712" name="n_1mainValue【保健センター・保健所】&#10;一人当たり面積">
          <a:extLst>
            <a:ext uri="{FF2B5EF4-FFF2-40B4-BE49-F238E27FC236}">
              <a16:creationId xmlns:a16="http://schemas.microsoft.com/office/drawing/2014/main" id="{01561908-324D-4C16-ADC9-99E91D9C8554}"/>
            </a:ext>
          </a:extLst>
        </xdr:cNvPr>
        <xdr:cNvSpPr txBox="1"/>
      </xdr:nvSpPr>
      <xdr:spPr>
        <a:xfrm>
          <a:off x="185611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713" name="n_2mainValue【保健センター・保健所】&#10;一人当たり面積">
          <a:extLst>
            <a:ext uri="{FF2B5EF4-FFF2-40B4-BE49-F238E27FC236}">
              <a16:creationId xmlns:a16="http://schemas.microsoft.com/office/drawing/2014/main" id="{4397E937-AAEA-4DE4-BDED-51ACE7F1F828}"/>
            </a:ext>
          </a:extLst>
        </xdr:cNvPr>
        <xdr:cNvSpPr txBox="1"/>
      </xdr:nvSpPr>
      <xdr:spPr>
        <a:xfrm>
          <a:off x="177762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714" name="n_3mainValue【保健センター・保健所】&#10;一人当たり面積">
          <a:extLst>
            <a:ext uri="{FF2B5EF4-FFF2-40B4-BE49-F238E27FC236}">
              <a16:creationId xmlns:a16="http://schemas.microsoft.com/office/drawing/2014/main" id="{1796A365-5BCB-4492-8748-210B035EFEB0}"/>
            </a:ext>
          </a:extLst>
        </xdr:cNvPr>
        <xdr:cNvSpPr txBox="1"/>
      </xdr:nvSpPr>
      <xdr:spPr>
        <a:xfrm>
          <a:off x="170015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117619</xdr:rowOff>
    </xdr:from>
    <xdr:ext cx="469744" cy="259045"/>
    <xdr:sp macro="" textlink="">
      <xdr:nvSpPr>
        <xdr:cNvPr id="715" name="n_4mainValue【保健センター・保健所】&#10;一人当たり面積">
          <a:extLst>
            <a:ext uri="{FF2B5EF4-FFF2-40B4-BE49-F238E27FC236}">
              <a16:creationId xmlns:a16="http://schemas.microsoft.com/office/drawing/2014/main" id="{21386E89-F7F7-4CF6-9B43-43B969A9EE08}"/>
            </a:ext>
          </a:extLst>
        </xdr:cNvPr>
        <xdr:cNvSpPr txBox="1"/>
      </xdr:nvSpPr>
      <xdr:spPr>
        <a:xfrm>
          <a:off x="1622686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985B23BC-BAC9-4E60-AC00-ECF89D18DCF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4914C7FC-5131-4425-881F-F358D392536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91A8139D-4D66-43C2-BE16-ADC75C663B1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4A1F80FC-45C9-42F6-B3D2-BF976A41F42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B431C3E-1A10-4DD7-9B3C-97EDB8FC208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50FA06FC-B09D-46D7-B6F6-7CB2DE2CB18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D28E4690-94B4-4E70-A4B5-A9C9417D038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CBB460F7-AE22-4F3F-A2EA-64B938A3C5E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E3E5A28B-8236-4DA0-AFF9-735C1359D70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9CEDB98D-3786-49DD-9201-2C3D6103EE1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884DD44B-3D12-451F-8272-FADFAFCA4D3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682E7072-5D78-4D69-AD1E-454E6632D564}"/>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03C2DDF1-978D-449D-B2C3-D2DCE54B2C76}"/>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1CF17A8B-A8FA-4798-96A8-8B5BA191F27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A68854A4-A6BF-4B39-96D1-7E50EF27B03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21923B37-8049-4C39-924A-48A652D1C95A}"/>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B0E445BB-41BB-445F-B5FF-A2616F0B7FEC}"/>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DF156F58-7735-4D20-A7D6-42CF0254953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11D07C1B-4D1C-40C2-B13A-16BDE03945A2}"/>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390FFDDD-BD67-4B12-A0BF-2AAA0056F58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896933B2-3EF5-4308-96E6-1822EF97912F}"/>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4AA79DE6-D228-4A4E-A975-45D9E15355D5}"/>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A5BB8025-630D-4159-8131-75ED0DD54705}"/>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85045B95-E92B-4DF1-94A1-1C04B348FA1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5F86AA36-FDC1-4B71-81ED-D8E9D076DB7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408F66C7-F647-4F7B-A8A6-83ECB0D387A9}"/>
            </a:ext>
          </a:extLst>
        </xdr:cNvPr>
        <xdr:cNvCxnSpPr/>
      </xdr:nvCxnSpPr>
      <xdr:spPr>
        <a:xfrm flipV="1">
          <a:off x="14375764" y="13169538"/>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83C69220-8CD3-4FF7-A511-FD0CD324DEE1}"/>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38C02E0E-EF74-45D2-99EA-D4D6C509BB4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281B1C84-79DB-4D5B-9FE9-43397ACD138B}"/>
            </a:ext>
          </a:extLst>
        </xdr:cNvPr>
        <xdr:cNvSpPr txBox="1"/>
      </xdr:nvSpPr>
      <xdr:spPr>
        <a:xfrm>
          <a:off x="14414500" y="1294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E409CD3D-5C6B-476E-81FD-2809FB7623D9}"/>
            </a:ext>
          </a:extLst>
        </xdr:cNvPr>
        <xdr:cNvCxnSpPr/>
      </xdr:nvCxnSpPr>
      <xdr:spPr>
        <a:xfrm>
          <a:off x="14287500" y="13169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81486144-A7CC-469B-807C-9D155B10FDA5}"/>
            </a:ext>
          </a:extLst>
        </xdr:cNvPr>
        <xdr:cNvSpPr txBox="1"/>
      </xdr:nvSpPr>
      <xdr:spPr>
        <a:xfrm>
          <a:off x="14414500" y="13966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57C434B2-9618-402F-A037-CCF352AEE6AC}"/>
            </a:ext>
          </a:extLst>
        </xdr:cNvPr>
        <xdr:cNvSpPr/>
      </xdr:nvSpPr>
      <xdr:spPr>
        <a:xfrm>
          <a:off x="14325600" y="139879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2EBB38B1-178D-4C60-8D8D-40FF1DCF6ABF}"/>
            </a:ext>
          </a:extLst>
        </xdr:cNvPr>
        <xdr:cNvSpPr/>
      </xdr:nvSpPr>
      <xdr:spPr>
        <a:xfrm>
          <a:off x="135788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9" name="フローチャート: 判断 748">
          <a:extLst>
            <a:ext uri="{FF2B5EF4-FFF2-40B4-BE49-F238E27FC236}">
              <a16:creationId xmlns:a16="http://schemas.microsoft.com/office/drawing/2014/main" id="{705F08DD-A320-4321-B7C9-14D35430E0F5}"/>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750" name="フローチャート: 判断 749">
          <a:extLst>
            <a:ext uri="{FF2B5EF4-FFF2-40B4-BE49-F238E27FC236}">
              <a16:creationId xmlns:a16="http://schemas.microsoft.com/office/drawing/2014/main" id="{82E6AD61-50AA-4A7D-A90D-4D3AD5733D42}"/>
            </a:ext>
          </a:extLst>
        </xdr:cNvPr>
        <xdr:cNvSpPr/>
      </xdr:nvSpPr>
      <xdr:spPr>
        <a:xfrm>
          <a:off x="12029440" y="1389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51" name="フローチャート: 判断 750">
          <a:extLst>
            <a:ext uri="{FF2B5EF4-FFF2-40B4-BE49-F238E27FC236}">
              <a16:creationId xmlns:a16="http://schemas.microsoft.com/office/drawing/2014/main" id="{7770838C-3C07-4A7C-BA17-448015B28A44}"/>
            </a:ext>
          </a:extLst>
        </xdr:cNvPr>
        <xdr:cNvSpPr/>
      </xdr:nvSpPr>
      <xdr:spPr>
        <a:xfrm>
          <a:off x="1123188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80231E94-8156-457D-9DC0-AB973841E4C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FDD4D97-7904-460C-BA3E-81B86A956AE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407BFC0-335D-4944-A233-99EB2078D9F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9C375F16-BBE4-4566-A529-85E3F6BD9FC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5EDA004-D540-4A92-A260-EABCBCBE105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757" name="楕円 756">
          <a:extLst>
            <a:ext uri="{FF2B5EF4-FFF2-40B4-BE49-F238E27FC236}">
              <a16:creationId xmlns:a16="http://schemas.microsoft.com/office/drawing/2014/main" id="{82F0D020-F8E7-4663-935D-598E4C3B073E}"/>
            </a:ext>
          </a:extLst>
        </xdr:cNvPr>
        <xdr:cNvSpPr/>
      </xdr:nvSpPr>
      <xdr:spPr>
        <a:xfrm>
          <a:off x="14325600" y="1386114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137540</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522AEA11-46D3-4E41-AF94-29F61C1608BA}"/>
            </a:ext>
          </a:extLst>
        </xdr:cNvPr>
        <xdr:cNvSpPr txBox="1"/>
      </xdr:nvSpPr>
      <xdr:spPr>
        <a:xfrm>
          <a:off x="14414500" y="1371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88537</xdr:rowOff>
    </xdr:from>
    <xdr:to>
      <xdr:col>81</xdr:col>
      <xdr:colOff>101600</xdr:colOff>
      <xdr:row>83</xdr:row>
      <xdr:rowOff>18687</xdr:rowOff>
    </xdr:to>
    <xdr:sp macro="" textlink="">
      <xdr:nvSpPr>
        <xdr:cNvPr id="759" name="楕円 758">
          <a:extLst>
            <a:ext uri="{FF2B5EF4-FFF2-40B4-BE49-F238E27FC236}">
              <a16:creationId xmlns:a16="http://schemas.microsoft.com/office/drawing/2014/main" id="{676E4545-BC8E-41FF-8F62-9C3DB73ECBD1}"/>
            </a:ext>
          </a:extLst>
        </xdr:cNvPr>
        <xdr:cNvSpPr/>
      </xdr:nvSpPr>
      <xdr:spPr>
        <a:xfrm>
          <a:off x="13578840" y="13835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139337</xdr:rowOff>
    </xdr:from>
    <xdr:to>
      <xdr:col>85</xdr:col>
      <xdr:colOff>127000</xdr:colOff>
      <xdr:row>82</xdr:row>
      <xdr:rowOff>165463</xdr:rowOff>
    </xdr:to>
    <xdr:cxnSp macro="">
      <xdr:nvCxnSpPr>
        <xdr:cNvPr id="760" name="直線コネクタ 759">
          <a:extLst>
            <a:ext uri="{FF2B5EF4-FFF2-40B4-BE49-F238E27FC236}">
              <a16:creationId xmlns:a16="http://schemas.microsoft.com/office/drawing/2014/main" id="{E497989B-4DE5-4F31-8F01-527D8A01B824}"/>
            </a:ext>
          </a:extLst>
        </xdr:cNvPr>
        <xdr:cNvCxnSpPr/>
      </xdr:nvCxnSpPr>
      <xdr:spPr>
        <a:xfrm>
          <a:off x="13629640" y="13885817"/>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50981</xdr:rowOff>
    </xdr:from>
    <xdr:to>
      <xdr:col>76</xdr:col>
      <xdr:colOff>165100</xdr:colOff>
      <xdr:row>82</xdr:row>
      <xdr:rowOff>152581</xdr:rowOff>
    </xdr:to>
    <xdr:sp macro="" textlink="">
      <xdr:nvSpPr>
        <xdr:cNvPr id="761" name="楕円 760">
          <a:extLst>
            <a:ext uri="{FF2B5EF4-FFF2-40B4-BE49-F238E27FC236}">
              <a16:creationId xmlns:a16="http://schemas.microsoft.com/office/drawing/2014/main" id="{25A209CB-9500-48EA-A4A6-6A5D5F39B032}"/>
            </a:ext>
          </a:extLst>
        </xdr:cNvPr>
        <xdr:cNvSpPr/>
      </xdr:nvSpPr>
      <xdr:spPr>
        <a:xfrm>
          <a:off x="12804140" y="1379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101781</xdr:rowOff>
    </xdr:from>
    <xdr:to>
      <xdr:col>81</xdr:col>
      <xdr:colOff>50800</xdr:colOff>
      <xdr:row>82</xdr:row>
      <xdr:rowOff>139337</xdr:rowOff>
    </xdr:to>
    <xdr:cxnSp macro="">
      <xdr:nvCxnSpPr>
        <xdr:cNvPr id="762" name="直線コネクタ 761">
          <a:extLst>
            <a:ext uri="{FF2B5EF4-FFF2-40B4-BE49-F238E27FC236}">
              <a16:creationId xmlns:a16="http://schemas.microsoft.com/office/drawing/2014/main" id="{B9736578-73F9-4C4F-825F-A21C63C5CC10}"/>
            </a:ext>
          </a:extLst>
        </xdr:cNvPr>
        <xdr:cNvCxnSpPr/>
      </xdr:nvCxnSpPr>
      <xdr:spPr>
        <a:xfrm>
          <a:off x="12854940" y="13848261"/>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19957</xdr:rowOff>
    </xdr:from>
    <xdr:to>
      <xdr:col>72</xdr:col>
      <xdr:colOff>38100</xdr:colOff>
      <xdr:row>82</xdr:row>
      <xdr:rowOff>121557</xdr:rowOff>
    </xdr:to>
    <xdr:sp macro="" textlink="">
      <xdr:nvSpPr>
        <xdr:cNvPr id="763" name="楕円 762">
          <a:extLst>
            <a:ext uri="{FF2B5EF4-FFF2-40B4-BE49-F238E27FC236}">
              <a16:creationId xmlns:a16="http://schemas.microsoft.com/office/drawing/2014/main" id="{ACCD0618-A6BA-4C90-A9D2-5311614BDF30}"/>
            </a:ext>
          </a:extLst>
        </xdr:cNvPr>
        <xdr:cNvSpPr/>
      </xdr:nvSpPr>
      <xdr:spPr>
        <a:xfrm>
          <a:off x="12029440" y="13766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70757</xdr:rowOff>
    </xdr:from>
    <xdr:to>
      <xdr:col>76</xdr:col>
      <xdr:colOff>114300</xdr:colOff>
      <xdr:row>82</xdr:row>
      <xdr:rowOff>101781</xdr:rowOff>
    </xdr:to>
    <xdr:cxnSp macro="">
      <xdr:nvCxnSpPr>
        <xdr:cNvPr id="764" name="直線コネクタ 763">
          <a:extLst>
            <a:ext uri="{FF2B5EF4-FFF2-40B4-BE49-F238E27FC236}">
              <a16:creationId xmlns:a16="http://schemas.microsoft.com/office/drawing/2014/main" id="{8BF217B6-E616-4669-8568-90ACB870C665}"/>
            </a:ext>
          </a:extLst>
        </xdr:cNvPr>
        <xdr:cNvCxnSpPr/>
      </xdr:nvCxnSpPr>
      <xdr:spPr>
        <a:xfrm>
          <a:off x="12072620" y="13817237"/>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765" name="楕円 764">
          <a:extLst>
            <a:ext uri="{FF2B5EF4-FFF2-40B4-BE49-F238E27FC236}">
              <a16:creationId xmlns:a16="http://schemas.microsoft.com/office/drawing/2014/main" id="{46A725DB-08C8-4514-961E-F579C3FC467F}"/>
            </a:ext>
          </a:extLst>
        </xdr:cNvPr>
        <xdr:cNvSpPr/>
      </xdr:nvSpPr>
      <xdr:spPr>
        <a:xfrm>
          <a:off x="1123188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70757</xdr:rowOff>
    </xdr:to>
    <xdr:cxnSp macro="">
      <xdr:nvCxnSpPr>
        <xdr:cNvPr id="766" name="直線コネクタ 765">
          <a:extLst>
            <a:ext uri="{FF2B5EF4-FFF2-40B4-BE49-F238E27FC236}">
              <a16:creationId xmlns:a16="http://schemas.microsoft.com/office/drawing/2014/main" id="{9F6B7CE9-8F5E-4CE1-934A-18AC0596CBE7}"/>
            </a:ext>
          </a:extLst>
        </xdr:cNvPr>
        <xdr:cNvCxnSpPr/>
      </xdr:nvCxnSpPr>
      <xdr:spPr>
        <a:xfrm>
          <a:off x="11282680" y="1378458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67" name="n_1aveValue【消防施設】&#10;有形固定資産減価償却率">
          <a:extLst>
            <a:ext uri="{FF2B5EF4-FFF2-40B4-BE49-F238E27FC236}">
              <a16:creationId xmlns:a16="http://schemas.microsoft.com/office/drawing/2014/main" id="{434F7238-7F8C-41E8-8152-35BA4DA1FCE1}"/>
            </a:ext>
          </a:extLst>
        </xdr:cNvPr>
        <xdr:cNvSpPr txBox="1"/>
      </xdr:nvSpPr>
      <xdr:spPr>
        <a:xfrm>
          <a:off x="13437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68" name="n_2aveValue【消防施設】&#10;有形固定資産減価償却率">
          <a:extLst>
            <a:ext uri="{FF2B5EF4-FFF2-40B4-BE49-F238E27FC236}">
              <a16:creationId xmlns:a16="http://schemas.microsoft.com/office/drawing/2014/main" id="{E3363651-888F-46DC-98CD-6514A1EBCD66}"/>
            </a:ext>
          </a:extLst>
        </xdr:cNvPr>
        <xdr:cNvSpPr txBox="1"/>
      </xdr:nvSpPr>
      <xdr:spPr>
        <a:xfrm>
          <a:off x="12675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73496</xdr:rowOff>
    </xdr:from>
    <xdr:ext cx="405111" cy="259045"/>
    <xdr:sp macro="" textlink="">
      <xdr:nvSpPr>
        <xdr:cNvPr id="769" name="n_3aveValue【消防施設】&#10;有形固定資産減価償却率">
          <a:extLst>
            <a:ext uri="{FF2B5EF4-FFF2-40B4-BE49-F238E27FC236}">
              <a16:creationId xmlns:a16="http://schemas.microsoft.com/office/drawing/2014/main" id="{BE967CDF-DB7F-4999-97FC-DEF23FA16CC5}"/>
            </a:ext>
          </a:extLst>
        </xdr:cNvPr>
        <xdr:cNvSpPr txBox="1"/>
      </xdr:nvSpPr>
      <xdr:spPr>
        <a:xfrm>
          <a:off x="11900544"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770" name="n_4aveValue【消防施設】&#10;有形固定資産減価償却率">
          <a:extLst>
            <a:ext uri="{FF2B5EF4-FFF2-40B4-BE49-F238E27FC236}">
              <a16:creationId xmlns:a16="http://schemas.microsoft.com/office/drawing/2014/main" id="{798D3E2E-E4F2-4F63-AB67-559CC48B8212}"/>
            </a:ext>
          </a:extLst>
        </xdr:cNvPr>
        <xdr:cNvSpPr txBox="1"/>
      </xdr:nvSpPr>
      <xdr:spPr>
        <a:xfrm>
          <a:off x="1110298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35214</xdr:rowOff>
    </xdr:from>
    <xdr:ext cx="405111" cy="259045"/>
    <xdr:sp macro="" textlink="">
      <xdr:nvSpPr>
        <xdr:cNvPr id="771" name="n_1mainValue【消防施設】&#10;有形固定資産減価償却率">
          <a:extLst>
            <a:ext uri="{FF2B5EF4-FFF2-40B4-BE49-F238E27FC236}">
              <a16:creationId xmlns:a16="http://schemas.microsoft.com/office/drawing/2014/main" id="{0AA17552-6B6B-4372-B167-59B8DA2ECACE}"/>
            </a:ext>
          </a:extLst>
        </xdr:cNvPr>
        <xdr:cNvSpPr txBox="1"/>
      </xdr:nvSpPr>
      <xdr:spPr>
        <a:xfrm>
          <a:off x="134372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772" name="n_2mainValue【消防施設】&#10;有形固定資産減価償却率">
          <a:extLst>
            <a:ext uri="{FF2B5EF4-FFF2-40B4-BE49-F238E27FC236}">
              <a16:creationId xmlns:a16="http://schemas.microsoft.com/office/drawing/2014/main" id="{AF8F9FCA-1B28-4C9E-8405-1E31448EAF63}"/>
            </a:ext>
          </a:extLst>
        </xdr:cNvPr>
        <xdr:cNvSpPr txBox="1"/>
      </xdr:nvSpPr>
      <xdr:spPr>
        <a:xfrm>
          <a:off x="12675244" y="1358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138084</xdr:rowOff>
    </xdr:from>
    <xdr:ext cx="405111" cy="259045"/>
    <xdr:sp macro="" textlink="">
      <xdr:nvSpPr>
        <xdr:cNvPr id="773" name="n_3mainValue【消防施設】&#10;有形固定資産減価償却率">
          <a:extLst>
            <a:ext uri="{FF2B5EF4-FFF2-40B4-BE49-F238E27FC236}">
              <a16:creationId xmlns:a16="http://schemas.microsoft.com/office/drawing/2014/main" id="{CE19FCBB-53EF-4973-9801-CA12B5190E42}"/>
            </a:ext>
          </a:extLst>
        </xdr:cNvPr>
        <xdr:cNvSpPr txBox="1"/>
      </xdr:nvSpPr>
      <xdr:spPr>
        <a:xfrm>
          <a:off x="11900544" y="1354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105427</xdr:rowOff>
    </xdr:from>
    <xdr:ext cx="405111" cy="259045"/>
    <xdr:sp macro="" textlink="">
      <xdr:nvSpPr>
        <xdr:cNvPr id="774" name="n_4mainValue【消防施設】&#10;有形固定資産減価償却率">
          <a:extLst>
            <a:ext uri="{FF2B5EF4-FFF2-40B4-BE49-F238E27FC236}">
              <a16:creationId xmlns:a16="http://schemas.microsoft.com/office/drawing/2014/main" id="{8C1CD403-7F3A-4FEE-ADD7-D4DC34689D20}"/>
            </a:ext>
          </a:extLst>
        </xdr:cNvPr>
        <xdr:cNvSpPr txBox="1"/>
      </xdr:nvSpPr>
      <xdr:spPr>
        <a:xfrm>
          <a:off x="1110298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34F4F05E-05E0-4B18-A408-A9484503FE1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BA4741F9-B5DB-4692-8F62-1AC2A0B3CFE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618B7D75-169A-40BB-8822-2FB583B4D05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75555CB9-B7AC-4F1F-8523-EAFE8FE45F0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D5208F0A-A311-4C1C-B194-5051BE2B2B9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FD543406-7D2D-40F0-87FC-2D38DDA3AC5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81F0A929-9363-4D3E-9409-9D9B6370057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2D95F6EE-D1FA-4833-BC8C-7E29108694A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94AFBF94-AFED-4AE4-A705-073967F483E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3BA7D3AA-D96D-4976-976D-C79D3CE38C7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82BA13F3-E408-4834-AF8B-C4E5F8A3A7B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9C6229D9-EAF3-46FB-A423-E0D0D582CC5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BCA08020-EF32-4D18-8BB4-1A3F680F69B8}"/>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B1E41D1E-24CE-4E26-97C3-C3260282B87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4AF84038-DF17-461D-B4FA-47A633C245D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751DC6B9-F380-4818-9EB2-99331365FED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59D0A73C-77E9-40BC-9652-3397A6B1A68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6C538ECF-5861-4BAF-BD43-7AF26C45E9A5}"/>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6C7A9EAD-EB8A-4366-8BD7-31401A284CC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9614E952-14CD-4467-8314-96B5DB8F074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6C488A82-0916-45A2-89A3-937934A989B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29BA901B-24B6-4B79-9228-6198810320BD}"/>
            </a:ext>
          </a:extLst>
        </xdr:cNvPr>
        <xdr:cNvCxnSpPr/>
      </xdr:nvCxnSpPr>
      <xdr:spPr>
        <a:xfrm flipV="1">
          <a:off x="19509104" y="13228320"/>
          <a:ext cx="0" cy="1213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E329208B-C771-4A58-BE7B-7D81A09B32B0}"/>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54238D01-6D39-4119-8645-E92C1D05616F}"/>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75405E68-6C0D-4ADA-84CC-B83D70121AE6}"/>
            </a:ext>
          </a:extLst>
        </xdr:cNvPr>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3CD3029C-B24A-40B1-9ABC-DC0908BD77AB}"/>
            </a:ext>
          </a:extLst>
        </xdr:cNvPr>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a:extLst>
            <a:ext uri="{FF2B5EF4-FFF2-40B4-BE49-F238E27FC236}">
              <a16:creationId xmlns:a16="http://schemas.microsoft.com/office/drawing/2014/main" id="{95C3A20E-07ED-42F9-B459-43D6215FD050}"/>
            </a:ext>
          </a:extLst>
        </xdr:cNvPr>
        <xdr:cNvSpPr txBox="1"/>
      </xdr:nvSpPr>
      <xdr:spPr>
        <a:xfrm>
          <a:off x="19547840" y="13974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68515E57-D5B1-4196-B524-B0096FDF1CFB}"/>
            </a:ext>
          </a:extLst>
        </xdr:cNvPr>
        <xdr:cNvSpPr/>
      </xdr:nvSpPr>
      <xdr:spPr>
        <a:xfrm>
          <a:off x="1945894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BE9F5C93-AEF2-42CD-BFBF-FA9DB49BBDCE}"/>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04" name="フローチャート: 判断 803">
          <a:extLst>
            <a:ext uri="{FF2B5EF4-FFF2-40B4-BE49-F238E27FC236}">
              <a16:creationId xmlns:a16="http://schemas.microsoft.com/office/drawing/2014/main" id="{5B1DAE79-1C2F-4DE7-BE6E-4A8CA96D50FA}"/>
            </a:ext>
          </a:extLst>
        </xdr:cNvPr>
        <xdr:cNvSpPr/>
      </xdr:nvSpPr>
      <xdr:spPr>
        <a:xfrm>
          <a:off x="17937480" y="1404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05" name="フローチャート: 判断 804">
          <a:extLst>
            <a:ext uri="{FF2B5EF4-FFF2-40B4-BE49-F238E27FC236}">
              <a16:creationId xmlns:a16="http://schemas.microsoft.com/office/drawing/2014/main" id="{B2714355-9491-41D9-BB4E-693F0B2540F0}"/>
            </a:ext>
          </a:extLst>
        </xdr:cNvPr>
        <xdr:cNvSpPr/>
      </xdr:nvSpPr>
      <xdr:spPr>
        <a:xfrm>
          <a:off x="171627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6" name="フローチャート: 判断 805">
          <a:extLst>
            <a:ext uri="{FF2B5EF4-FFF2-40B4-BE49-F238E27FC236}">
              <a16:creationId xmlns:a16="http://schemas.microsoft.com/office/drawing/2014/main" id="{35FBC94E-583C-4072-BD4C-21E822883241}"/>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6C638DAD-B9A0-4717-A8C6-2FB790A57F6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9D794C8F-4B2B-40B8-A58B-AA56F53CEF5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6EC733A3-731A-4BDE-80E4-418DF809322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6CB8959-107E-4981-B8E3-899C12A6D3E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635E5F5D-4235-4C70-849E-C725BC8EA88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812" name="楕円 811">
          <a:extLst>
            <a:ext uri="{FF2B5EF4-FFF2-40B4-BE49-F238E27FC236}">
              <a16:creationId xmlns:a16="http://schemas.microsoft.com/office/drawing/2014/main" id="{626EDB3D-BC0B-4C34-BD0E-7F3ABAF33696}"/>
            </a:ext>
          </a:extLst>
        </xdr:cNvPr>
        <xdr:cNvSpPr/>
      </xdr:nvSpPr>
      <xdr:spPr>
        <a:xfrm>
          <a:off x="19458940" y="14197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813" name="【消防施設】&#10;一人当たり面積該当値テキスト">
          <a:extLst>
            <a:ext uri="{FF2B5EF4-FFF2-40B4-BE49-F238E27FC236}">
              <a16:creationId xmlns:a16="http://schemas.microsoft.com/office/drawing/2014/main" id="{3729075E-278D-4376-A6F9-AA5504EB7676}"/>
            </a:ext>
          </a:extLst>
        </xdr:cNvPr>
        <xdr:cNvSpPr txBox="1"/>
      </xdr:nvSpPr>
      <xdr:spPr>
        <a:xfrm>
          <a:off x="19547840"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814" name="楕円 813">
          <a:extLst>
            <a:ext uri="{FF2B5EF4-FFF2-40B4-BE49-F238E27FC236}">
              <a16:creationId xmlns:a16="http://schemas.microsoft.com/office/drawing/2014/main" id="{08BDE767-8B87-468B-A838-3BA53EC8513D}"/>
            </a:ext>
          </a:extLst>
        </xdr:cNvPr>
        <xdr:cNvSpPr/>
      </xdr:nvSpPr>
      <xdr:spPr>
        <a:xfrm>
          <a:off x="18735040" y="14178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147828</xdr:rowOff>
    </xdr:from>
    <xdr:to>
      <xdr:col>116</xdr:col>
      <xdr:colOff>63500</xdr:colOff>
      <xdr:row>84</xdr:row>
      <xdr:rowOff>166115</xdr:rowOff>
    </xdr:to>
    <xdr:cxnSp macro="">
      <xdr:nvCxnSpPr>
        <xdr:cNvPr id="815" name="直線コネクタ 814">
          <a:extLst>
            <a:ext uri="{FF2B5EF4-FFF2-40B4-BE49-F238E27FC236}">
              <a16:creationId xmlns:a16="http://schemas.microsoft.com/office/drawing/2014/main" id="{3B5B7391-F3A7-4ACE-BAAA-6FD76C7E511A}"/>
            </a:ext>
          </a:extLst>
        </xdr:cNvPr>
        <xdr:cNvCxnSpPr/>
      </xdr:nvCxnSpPr>
      <xdr:spPr>
        <a:xfrm>
          <a:off x="18778220" y="14229588"/>
          <a:ext cx="7315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16" name="楕円 815">
          <a:extLst>
            <a:ext uri="{FF2B5EF4-FFF2-40B4-BE49-F238E27FC236}">
              <a16:creationId xmlns:a16="http://schemas.microsoft.com/office/drawing/2014/main" id="{E22D7F04-2025-438C-804B-3A3BA8BFC08B}"/>
            </a:ext>
          </a:extLst>
        </xdr:cNvPr>
        <xdr:cNvSpPr/>
      </xdr:nvSpPr>
      <xdr:spPr>
        <a:xfrm>
          <a:off x="179374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84</xdr:row>
      <xdr:rowOff>152400</xdr:rowOff>
    </xdr:to>
    <xdr:cxnSp macro="">
      <xdr:nvCxnSpPr>
        <xdr:cNvPr id="817" name="直線コネクタ 816">
          <a:extLst>
            <a:ext uri="{FF2B5EF4-FFF2-40B4-BE49-F238E27FC236}">
              <a16:creationId xmlns:a16="http://schemas.microsoft.com/office/drawing/2014/main" id="{EBFBE7B1-0E65-4EED-A27D-D52CDF730DFD}"/>
            </a:ext>
          </a:extLst>
        </xdr:cNvPr>
        <xdr:cNvCxnSpPr/>
      </xdr:nvCxnSpPr>
      <xdr:spPr>
        <a:xfrm flipV="1">
          <a:off x="17988280" y="1422958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8" name="楕円 817">
          <a:extLst>
            <a:ext uri="{FF2B5EF4-FFF2-40B4-BE49-F238E27FC236}">
              <a16:creationId xmlns:a16="http://schemas.microsoft.com/office/drawing/2014/main" id="{26535FC3-0F04-45E5-97C7-BEFE31857221}"/>
            </a:ext>
          </a:extLst>
        </xdr:cNvPr>
        <xdr:cNvSpPr/>
      </xdr:nvSpPr>
      <xdr:spPr>
        <a:xfrm>
          <a:off x="171627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819" name="直線コネクタ 818">
          <a:extLst>
            <a:ext uri="{FF2B5EF4-FFF2-40B4-BE49-F238E27FC236}">
              <a16:creationId xmlns:a16="http://schemas.microsoft.com/office/drawing/2014/main" id="{3B4FA641-FE50-4C6B-814B-D01707D19E88}"/>
            </a:ext>
          </a:extLst>
        </xdr:cNvPr>
        <xdr:cNvCxnSpPr/>
      </xdr:nvCxnSpPr>
      <xdr:spPr>
        <a:xfrm>
          <a:off x="17213580" y="14234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820" name="楕円 819">
          <a:extLst>
            <a:ext uri="{FF2B5EF4-FFF2-40B4-BE49-F238E27FC236}">
              <a16:creationId xmlns:a16="http://schemas.microsoft.com/office/drawing/2014/main" id="{DF2B6585-EBF9-4667-8A64-962B7E87AD1E}"/>
            </a:ext>
          </a:extLst>
        </xdr:cNvPr>
        <xdr:cNvSpPr/>
      </xdr:nvSpPr>
      <xdr:spPr>
        <a:xfrm>
          <a:off x="16388080" y="14187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156972</xdr:rowOff>
    </xdr:to>
    <xdr:cxnSp macro="">
      <xdr:nvCxnSpPr>
        <xdr:cNvPr id="821" name="直線コネクタ 820">
          <a:extLst>
            <a:ext uri="{FF2B5EF4-FFF2-40B4-BE49-F238E27FC236}">
              <a16:creationId xmlns:a16="http://schemas.microsoft.com/office/drawing/2014/main" id="{7992CCE7-CB00-4A0E-A77F-4AAC5C0AD60D}"/>
            </a:ext>
          </a:extLst>
        </xdr:cNvPr>
        <xdr:cNvCxnSpPr/>
      </xdr:nvCxnSpPr>
      <xdr:spPr>
        <a:xfrm flipV="1">
          <a:off x="16431260" y="1423416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a:extLst>
            <a:ext uri="{FF2B5EF4-FFF2-40B4-BE49-F238E27FC236}">
              <a16:creationId xmlns:a16="http://schemas.microsoft.com/office/drawing/2014/main" id="{8DF81E96-44FF-44A7-AFC5-8370E21B4C99}"/>
            </a:ext>
          </a:extLst>
        </xdr:cNvPr>
        <xdr:cNvSpPr txBox="1"/>
      </xdr:nvSpPr>
      <xdr:spPr>
        <a:xfrm>
          <a:off x="185611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23" name="n_2aveValue【消防施設】&#10;一人当たり面積">
          <a:extLst>
            <a:ext uri="{FF2B5EF4-FFF2-40B4-BE49-F238E27FC236}">
              <a16:creationId xmlns:a16="http://schemas.microsoft.com/office/drawing/2014/main" id="{28BF8393-8B47-4E56-9E81-4A52A92467C0}"/>
            </a:ext>
          </a:extLst>
        </xdr:cNvPr>
        <xdr:cNvSpPr txBox="1"/>
      </xdr:nvSpPr>
      <xdr:spPr>
        <a:xfrm>
          <a:off x="1777626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24" name="n_3aveValue【消防施設】&#10;一人当たり面積">
          <a:extLst>
            <a:ext uri="{FF2B5EF4-FFF2-40B4-BE49-F238E27FC236}">
              <a16:creationId xmlns:a16="http://schemas.microsoft.com/office/drawing/2014/main" id="{1EF56A91-5692-4877-BD9D-3AA1C447489A}"/>
            </a:ext>
          </a:extLst>
        </xdr:cNvPr>
        <xdr:cNvSpPr txBox="1"/>
      </xdr:nvSpPr>
      <xdr:spPr>
        <a:xfrm>
          <a:off x="170015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25" name="n_4aveValue【消防施設】&#10;一人当たり面積">
          <a:extLst>
            <a:ext uri="{FF2B5EF4-FFF2-40B4-BE49-F238E27FC236}">
              <a16:creationId xmlns:a16="http://schemas.microsoft.com/office/drawing/2014/main" id="{F4BFFE7D-74A4-478F-B190-0210DE1FF48E}"/>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18305</xdr:rowOff>
    </xdr:from>
    <xdr:ext cx="469744" cy="259045"/>
    <xdr:sp macro="" textlink="">
      <xdr:nvSpPr>
        <xdr:cNvPr id="826" name="n_1mainValue【消防施設】&#10;一人当たり面積">
          <a:extLst>
            <a:ext uri="{FF2B5EF4-FFF2-40B4-BE49-F238E27FC236}">
              <a16:creationId xmlns:a16="http://schemas.microsoft.com/office/drawing/2014/main" id="{CB4C2485-B15E-4F6D-A5BC-A41D4BE8D772}"/>
            </a:ext>
          </a:extLst>
        </xdr:cNvPr>
        <xdr:cNvSpPr txBox="1"/>
      </xdr:nvSpPr>
      <xdr:spPr>
        <a:xfrm>
          <a:off x="18561127" y="1426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27" name="n_2mainValue【消防施設】&#10;一人当たり面積">
          <a:extLst>
            <a:ext uri="{FF2B5EF4-FFF2-40B4-BE49-F238E27FC236}">
              <a16:creationId xmlns:a16="http://schemas.microsoft.com/office/drawing/2014/main" id="{D8406184-748B-4E3D-8CED-7593CB21513F}"/>
            </a:ext>
          </a:extLst>
        </xdr:cNvPr>
        <xdr:cNvSpPr txBox="1"/>
      </xdr:nvSpPr>
      <xdr:spPr>
        <a:xfrm>
          <a:off x="177762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28" name="n_3mainValue【消防施設】&#10;一人当たり面積">
          <a:extLst>
            <a:ext uri="{FF2B5EF4-FFF2-40B4-BE49-F238E27FC236}">
              <a16:creationId xmlns:a16="http://schemas.microsoft.com/office/drawing/2014/main" id="{E95564EE-68EF-4535-B383-884A197A9215}"/>
            </a:ext>
          </a:extLst>
        </xdr:cNvPr>
        <xdr:cNvSpPr txBox="1"/>
      </xdr:nvSpPr>
      <xdr:spPr>
        <a:xfrm>
          <a:off x="170015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829" name="n_4mainValue【消防施設】&#10;一人当たり面積">
          <a:extLst>
            <a:ext uri="{FF2B5EF4-FFF2-40B4-BE49-F238E27FC236}">
              <a16:creationId xmlns:a16="http://schemas.microsoft.com/office/drawing/2014/main" id="{AAF31D1A-27D8-49EF-B2CD-6EAD98E651F4}"/>
            </a:ext>
          </a:extLst>
        </xdr:cNvPr>
        <xdr:cNvSpPr txBox="1"/>
      </xdr:nvSpPr>
      <xdr:spPr>
        <a:xfrm>
          <a:off x="16226867" y="142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EC32986-A50D-42A2-B792-5F4D83F79DA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3DE57A0A-6C2A-4BC6-98A5-6419D7F3147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636A6E7D-6D98-483B-ABCA-8EFAA606553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550FDA09-03A8-476C-900B-D22D1EEEFB1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9FE5EEFD-86B6-4C40-97AD-0BAD17DC030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B7BE45B6-14EF-4291-AA9F-62869458B93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9317C99A-7537-44DD-A603-394ECAE4B4D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D582B403-E94C-456A-8135-01B1EB92701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DEFE2458-FF46-45F9-8DCA-14F53646B34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9EE8D1ED-36D0-465D-8545-16CFEF995D5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56A1F1A5-A6F5-4A7A-BEFF-F7843371158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544B4C1C-A27D-4107-9107-816365D0711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AA0B8C38-A34D-43BB-B6D0-0FF33EC041E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15D220CC-B50D-4361-996A-4D699872324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FC62DD61-6A42-4C6F-91B5-56027180B40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A5992B4E-E211-4DE7-AA2C-77686259D54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E06001AD-CB73-484E-B845-BD4C333365A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BEE01ABC-CDD3-4D48-A79A-8657D4CE981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BFE81FC8-9885-402C-BF26-49378ACAFFC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6D8C66BC-2AA8-406C-9792-32978B3917A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E14B54BF-36C9-429F-B983-9F15DD2C6B1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A08E255C-CB1E-497F-974F-7A6CA03B0F2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5AB99B63-CCD8-4821-A1D6-C23F999853F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682A2511-09EF-4A38-B97C-D7E680054BD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EDAC4A9B-9EEE-4567-B82F-8033DC21FBA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F0385D75-7EAA-4B5C-B10C-930C01FC0E21}"/>
            </a:ext>
          </a:extLst>
        </xdr:cNvPr>
        <xdr:cNvCxnSpPr/>
      </xdr:nvCxnSpPr>
      <xdr:spPr>
        <a:xfrm flipV="1">
          <a:off x="14375764" y="16728078"/>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8E358D3F-AEF2-4F29-B117-0EF755D970A1}"/>
            </a:ext>
          </a:extLst>
        </xdr:cNvPr>
        <xdr:cNvSpPr txBox="1"/>
      </xdr:nvSpPr>
      <xdr:spPr>
        <a:xfrm>
          <a:off x="14414500"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3BF62881-9A65-4AB1-8B6B-408AA3B21E47}"/>
            </a:ext>
          </a:extLst>
        </xdr:cNvPr>
        <xdr:cNvCxnSpPr/>
      </xdr:nvCxnSpPr>
      <xdr:spPr>
        <a:xfrm>
          <a:off x="14287500" y="18230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27901853-F7AE-43A4-AE53-BB018F4CAAC2}"/>
            </a:ext>
          </a:extLst>
        </xdr:cNvPr>
        <xdr:cNvSpPr txBox="1"/>
      </xdr:nvSpPr>
      <xdr:spPr>
        <a:xfrm>
          <a:off x="14414500" y="16507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017F7886-255A-4A0B-A88E-637B122144AE}"/>
            </a:ext>
          </a:extLst>
        </xdr:cNvPr>
        <xdr:cNvCxnSpPr/>
      </xdr:nvCxnSpPr>
      <xdr:spPr>
        <a:xfrm>
          <a:off x="14287500" y="16728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168746</xdr:rowOff>
    </xdr:from>
    <xdr:ext cx="405111" cy="259045"/>
    <xdr:sp macro="" textlink="">
      <xdr:nvSpPr>
        <xdr:cNvPr id="860" name="【庁舎】&#10;有形固定資産減価償却率平均値テキスト">
          <a:extLst>
            <a:ext uri="{FF2B5EF4-FFF2-40B4-BE49-F238E27FC236}">
              <a16:creationId xmlns:a16="http://schemas.microsoft.com/office/drawing/2014/main" id="{E798FBAF-B52D-4BDA-91F2-60BB21C7AD92}"/>
            </a:ext>
          </a:extLst>
        </xdr:cNvPr>
        <xdr:cNvSpPr txBox="1"/>
      </xdr:nvSpPr>
      <xdr:spPr>
        <a:xfrm>
          <a:off x="14414500" y="17435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0FF20957-129F-4CF4-B613-E5C115FA3F7D}"/>
            </a:ext>
          </a:extLst>
        </xdr:cNvPr>
        <xdr:cNvSpPr/>
      </xdr:nvSpPr>
      <xdr:spPr>
        <a:xfrm>
          <a:off x="14325600" y="174534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2F79F15C-BC14-4F70-A433-40B0FEC329C8}"/>
            </a:ext>
          </a:extLst>
        </xdr:cNvPr>
        <xdr:cNvSpPr/>
      </xdr:nvSpPr>
      <xdr:spPr>
        <a:xfrm>
          <a:off x="135788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63" name="フローチャート: 判断 862">
          <a:extLst>
            <a:ext uri="{FF2B5EF4-FFF2-40B4-BE49-F238E27FC236}">
              <a16:creationId xmlns:a16="http://schemas.microsoft.com/office/drawing/2014/main" id="{7833BB7A-5491-4E47-B093-1448DDD1AC8A}"/>
            </a:ext>
          </a:extLst>
        </xdr:cNvPr>
        <xdr:cNvSpPr/>
      </xdr:nvSpPr>
      <xdr:spPr>
        <a:xfrm>
          <a:off x="1280414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4" name="フローチャート: 判断 863">
          <a:extLst>
            <a:ext uri="{FF2B5EF4-FFF2-40B4-BE49-F238E27FC236}">
              <a16:creationId xmlns:a16="http://schemas.microsoft.com/office/drawing/2014/main" id="{115047FE-7EA8-4B26-8251-65546400CA7B}"/>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65" name="フローチャート: 判断 864">
          <a:extLst>
            <a:ext uri="{FF2B5EF4-FFF2-40B4-BE49-F238E27FC236}">
              <a16:creationId xmlns:a16="http://schemas.microsoft.com/office/drawing/2014/main" id="{898A2913-D843-4AAD-B5DF-31ABC720D864}"/>
            </a:ext>
          </a:extLst>
        </xdr:cNvPr>
        <xdr:cNvSpPr/>
      </xdr:nvSpPr>
      <xdr:spPr>
        <a:xfrm>
          <a:off x="11231880" y="17584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B9C6C026-5F9D-42B0-90A5-2B73A34D812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83F2AF8-6683-4C77-8051-37E80D5179F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F5AEF49-B722-4A80-A11C-88CDC3B125E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737FE611-7CD1-4444-B216-BCDE1B71196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DD93E7CE-8565-4E0F-B050-23BFF00508F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58057</xdr:rowOff>
    </xdr:from>
    <xdr:to>
      <xdr:col>85</xdr:col>
      <xdr:colOff>177800</xdr:colOff>
      <xdr:row>100</xdr:row>
      <xdr:rowOff>159657</xdr:rowOff>
    </xdr:to>
    <xdr:sp macro="" textlink="">
      <xdr:nvSpPr>
        <xdr:cNvPr id="871" name="楕円 870">
          <a:extLst>
            <a:ext uri="{FF2B5EF4-FFF2-40B4-BE49-F238E27FC236}">
              <a16:creationId xmlns:a16="http://schemas.microsoft.com/office/drawing/2014/main" id="{1314B98C-E63B-4033-8148-A7F9EAD4DC7B}"/>
            </a:ext>
          </a:extLst>
        </xdr:cNvPr>
        <xdr:cNvSpPr/>
      </xdr:nvSpPr>
      <xdr:spPr>
        <a:xfrm>
          <a:off x="14325600" y="1682205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80934</xdr:rowOff>
    </xdr:from>
    <xdr:ext cx="405111" cy="259045"/>
    <xdr:sp macro="" textlink="">
      <xdr:nvSpPr>
        <xdr:cNvPr id="872" name="【庁舎】&#10;有形固定資産減価償却率該当値テキスト">
          <a:extLst>
            <a:ext uri="{FF2B5EF4-FFF2-40B4-BE49-F238E27FC236}">
              <a16:creationId xmlns:a16="http://schemas.microsoft.com/office/drawing/2014/main" id="{ADD166BB-DDBE-4EB6-8B90-3E74237ABA71}"/>
            </a:ext>
          </a:extLst>
        </xdr:cNvPr>
        <xdr:cNvSpPr txBox="1"/>
      </xdr:nvSpPr>
      <xdr:spPr>
        <a:xfrm>
          <a:off x="14414500" y="1667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22134</xdr:rowOff>
    </xdr:from>
    <xdr:to>
      <xdr:col>81</xdr:col>
      <xdr:colOff>101600</xdr:colOff>
      <xdr:row>100</xdr:row>
      <xdr:rowOff>123734</xdr:rowOff>
    </xdr:to>
    <xdr:sp macro="" textlink="">
      <xdr:nvSpPr>
        <xdr:cNvPr id="873" name="楕円 872">
          <a:extLst>
            <a:ext uri="{FF2B5EF4-FFF2-40B4-BE49-F238E27FC236}">
              <a16:creationId xmlns:a16="http://schemas.microsoft.com/office/drawing/2014/main" id="{214F205B-8B6D-4396-8383-8883ADCE4376}"/>
            </a:ext>
          </a:extLst>
        </xdr:cNvPr>
        <xdr:cNvSpPr/>
      </xdr:nvSpPr>
      <xdr:spPr>
        <a:xfrm>
          <a:off x="13578840" y="167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72934</xdr:rowOff>
    </xdr:from>
    <xdr:to>
      <xdr:col>85</xdr:col>
      <xdr:colOff>127000</xdr:colOff>
      <xdr:row>100</xdr:row>
      <xdr:rowOff>108857</xdr:rowOff>
    </xdr:to>
    <xdr:cxnSp macro="">
      <xdr:nvCxnSpPr>
        <xdr:cNvPr id="874" name="直線コネクタ 873">
          <a:extLst>
            <a:ext uri="{FF2B5EF4-FFF2-40B4-BE49-F238E27FC236}">
              <a16:creationId xmlns:a16="http://schemas.microsoft.com/office/drawing/2014/main" id="{F19805A6-393F-4BDB-873D-3C3ADC837C3C}"/>
            </a:ext>
          </a:extLst>
        </xdr:cNvPr>
        <xdr:cNvCxnSpPr/>
      </xdr:nvCxnSpPr>
      <xdr:spPr>
        <a:xfrm>
          <a:off x="13629640" y="16836934"/>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110308</xdr:rowOff>
    </xdr:from>
    <xdr:to>
      <xdr:col>76</xdr:col>
      <xdr:colOff>165100</xdr:colOff>
      <xdr:row>108</xdr:row>
      <xdr:rowOff>40458</xdr:rowOff>
    </xdr:to>
    <xdr:sp macro="" textlink="">
      <xdr:nvSpPr>
        <xdr:cNvPr id="875" name="楕円 874">
          <a:extLst>
            <a:ext uri="{FF2B5EF4-FFF2-40B4-BE49-F238E27FC236}">
              <a16:creationId xmlns:a16="http://schemas.microsoft.com/office/drawing/2014/main" id="{58FD6254-B981-414B-B4E9-DE21BFEFD0BF}"/>
            </a:ext>
          </a:extLst>
        </xdr:cNvPr>
        <xdr:cNvSpPr/>
      </xdr:nvSpPr>
      <xdr:spPr>
        <a:xfrm>
          <a:off x="12804140" y="18047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72934</xdr:rowOff>
    </xdr:from>
    <xdr:to>
      <xdr:col>81</xdr:col>
      <xdr:colOff>50800</xdr:colOff>
      <xdr:row>107</xdr:row>
      <xdr:rowOff>161108</xdr:rowOff>
    </xdr:to>
    <xdr:cxnSp macro="">
      <xdr:nvCxnSpPr>
        <xdr:cNvPr id="876" name="直線コネクタ 875">
          <a:extLst>
            <a:ext uri="{FF2B5EF4-FFF2-40B4-BE49-F238E27FC236}">
              <a16:creationId xmlns:a16="http://schemas.microsoft.com/office/drawing/2014/main" id="{14BE64A2-ECEA-492E-92C5-52B062AD2C35}"/>
            </a:ext>
          </a:extLst>
        </xdr:cNvPr>
        <xdr:cNvCxnSpPr/>
      </xdr:nvCxnSpPr>
      <xdr:spPr>
        <a:xfrm flipV="1">
          <a:off x="12854940" y="16836934"/>
          <a:ext cx="774700" cy="12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131536</xdr:rowOff>
    </xdr:from>
    <xdr:to>
      <xdr:col>72</xdr:col>
      <xdr:colOff>38100</xdr:colOff>
      <xdr:row>108</xdr:row>
      <xdr:rowOff>61686</xdr:rowOff>
    </xdr:to>
    <xdr:sp macro="" textlink="">
      <xdr:nvSpPr>
        <xdr:cNvPr id="877" name="楕円 876">
          <a:extLst>
            <a:ext uri="{FF2B5EF4-FFF2-40B4-BE49-F238E27FC236}">
              <a16:creationId xmlns:a16="http://schemas.microsoft.com/office/drawing/2014/main" id="{D92189D1-AE9F-4D34-B0D8-4870CB03F523}"/>
            </a:ext>
          </a:extLst>
        </xdr:cNvPr>
        <xdr:cNvSpPr/>
      </xdr:nvSpPr>
      <xdr:spPr>
        <a:xfrm>
          <a:off x="12029440" y="180690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161108</xdr:rowOff>
    </xdr:from>
    <xdr:to>
      <xdr:col>76</xdr:col>
      <xdr:colOff>114300</xdr:colOff>
      <xdr:row>108</xdr:row>
      <xdr:rowOff>10886</xdr:rowOff>
    </xdr:to>
    <xdr:cxnSp macro="">
      <xdr:nvCxnSpPr>
        <xdr:cNvPr id="878" name="直線コネクタ 877">
          <a:extLst>
            <a:ext uri="{FF2B5EF4-FFF2-40B4-BE49-F238E27FC236}">
              <a16:creationId xmlns:a16="http://schemas.microsoft.com/office/drawing/2014/main" id="{D75F23D7-BC2D-4C95-B236-C4D51216E481}"/>
            </a:ext>
          </a:extLst>
        </xdr:cNvPr>
        <xdr:cNvCxnSpPr/>
      </xdr:nvCxnSpPr>
      <xdr:spPr>
        <a:xfrm flipV="1">
          <a:off x="12072620" y="18098588"/>
          <a:ext cx="78232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110308</xdr:rowOff>
    </xdr:from>
    <xdr:to>
      <xdr:col>67</xdr:col>
      <xdr:colOff>101600</xdr:colOff>
      <xdr:row>108</xdr:row>
      <xdr:rowOff>40458</xdr:rowOff>
    </xdr:to>
    <xdr:sp macro="" textlink="">
      <xdr:nvSpPr>
        <xdr:cNvPr id="879" name="楕円 878">
          <a:extLst>
            <a:ext uri="{FF2B5EF4-FFF2-40B4-BE49-F238E27FC236}">
              <a16:creationId xmlns:a16="http://schemas.microsoft.com/office/drawing/2014/main" id="{BACCF766-5E8B-4253-8610-D0E189B207DF}"/>
            </a:ext>
          </a:extLst>
        </xdr:cNvPr>
        <xdr:cNvSpPr/>
      </xdr:nvSpPr>
      <xdr:spPr>
        <a:xfrm>
          <a:off x="11231880" y="18047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161108</xdr:rowOff>
    </xdr:from>
    <xdr:to>
      <xdr:col>71</xdr:col>
      <xdr:colOff>177800</xdr:colOff>
      <xdr:row>108</xdr:row>
      <xdr:rowOff>10886</xdr:rowOff>
    </xdr:to>
    <xdr:cxnSp macro="">
      <xdr:nvCxnSpPr>
        <xdr:cNvPr id="880" name="直線コネクタ 879">
          <a:extLst>
            <a:ext uri="{FF2B5EF4-FFF2-40B4-BE49-F238E27FC236}">
              <a16:creationId xmlns:a16="http://schemas.microsoft.com/office/drawing/2014/main" id="{18B59A77-D921-4EFD-A271-3D63883A20EC}"/>
            </a:ext>
          </a:extLst>
        </xdr:cNvPr>
        <xdr:cNvCxnSpPr/>
      </xdr:nvCxnSpPr>
      <xdr:spPr>
        <a:xfrm>
          <a:off x="11282680" y="18098588"/>
          <a:ext cx="78994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881" name="n_1aveValue【庁舎】&#10;有形固定資産減価償却率">
          <a:extLst>
            <a:ext uri="{FF2B5EF4-FFF2-40B4-BE49-F238E27FC236}">
              <a16:creationId xmlns:a16="http://schemas.microsoft.com/office/drawing/2014/main" id="{C39313C9-261F-4BDC-8429-A2F795D8BC25}"/>
            </a:ext>
          </a:extLst>
        </xdr:cNvPr>
        <xdr:cNvSpPr txBox="1"/>
      </xdr:nvSpPr>
      <xdr:spPr>
        <a:xfrm>
          <a:off x="13437244"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82" name="n_2aveValue【庁舎】&#10;有形固定資産減価償却率">
          <a:extLst>
            <a:ext uri="{FF2B5EF4-FFF2-40B4-BE49-F238E27FC236}">
              <a16:creationId xmlns:a16="http://schemas.microsoft.com/office/drawing/2014/main" id="{EC54D402-3EE7-4599-92B0-19D10B3B6248}"/>
            </a:ext>
          </a:extLst>
        </xdr:cNvPr>
        <xdr:cNvSpPr txBox="1"/>
      </xdr:nvSpPr>
      <xdr:spPr>
        <a:xfrm>
          <a:off x="126752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83" name="n_3aveValue【庁舎】&#10;有形固定資産減価償却率">
          <a:extLst>
            <a:ext uri="{FF2B5EF4-FFF2-40B4-BE49-F238E27FC236}">
              <a16:creationId xmlns:a16="http://schemas.microsoft.com/office/drawing/2014/main" id="{BA01A8D5-1753-4183-8477-F1BF85D5641E}"/>
            </a:ext>
          </a:extLst>
        </xdr:cNvPr>
        <xdr:cNvSpPr txBox="1"/>
      </xdr:nvSpPr>
      <xdr:spPr>
        <a:xfrm>
          <a:off x="119005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84" name="n_4aveValue【庁舎】&#10;有形固定資産減価償却率">
          <a:extLst>
            <a:ext uri="{FF2B5EF4-FFF2-40B4-BE49-F238E27FC236}">
              <a16:creationId xmlns:a16="http://schemas.microsoft.com/office/drawing/2014/main" id="{FCCB2043-746D-4968-92BB-B69AE76DCD9C}"/>
            </a:ext>
          </a:extLst>
        </xdr:cNvPr>
        <xdr:cNvSpPr txBox="1"/>
      </xdr:nvSpPr>
      <xdr:spPr>
        <a:xfrm>
          <a:off x="11102984"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140261</xdr:rowOff>
    </xdr:from>
    <xdr:ext cx="340478" cy="259045"/>
    <xdr:sp macro="" textlink="">
      <xdr:nvSpPr>
        <xdr:cNvPr id="885" name="n_1mainValue【庁舎】&#10;有形固定資産減価償却率">
          <a:extLst>
            <a:ext uri="{FF2B5EF4-FFF2-40B4-BE49-F238E27FC236}">
              <a16:creationId xmlns:a16="http://schemas.microsoft.com/office/drawing/2014/main" id="{F9821EF5-2BE7-4599-9225-267C162FFF1F}"/>
            </a:ext>
          </a:extLst>
        </xdr:cNvPr>
        <xdr:cNvSpPr txBox="1"/>
      </xdr:nvSpPr>
      <xdr:spPr>
        <a:xfrm>
          <a:off x="13469561" y="16568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31585</xdr:rowOff>
    </xdr:from>
    <xdr:ext cx="405111" cy="259045"/>
    <xdr:sp macro="" textlink="">
      <xdr:nvSpPr>
        <xdr:cNvPr id="886" name="n_2mainValue【庁舎】&#10;有形固定資産減価償却率">
          <a:extLst>
            <a:ext uri="{FF2B5EF4-FFF2-40B4-BE49-F238E27FC236}">
              <a16:creationId xmlns:a16="http://schemas.microsoft.com/office/drawing/2014/main" id="{59B6290B-A858-46DE-ACD4-47CB2A4BEEEA}"/>
            </a:ext>
          </a:extLst>
        </xdr:cNvPr>
        <xdr:cNvSpPr txBox="1"/>
      </xdr:nvSpPr>
      <xdr:spPr>
        <a:xfrm>
          <a:off x="12675244" y="1813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52813</xdr:rowOff>
    </xdr:from>
    <xdr:ext cx="405111" cy="259045"/>
    <xdr:sp macro="" textlink="">
      <xdr:nvSpPr>
        <xdr:cNvPr id="887" name="n_3mainValue【庁舎】&#10;有形固定資産減価償却率">
          <a:extLst>
            <a:ext uri="{FF2B5EF4-FFF2-40B4-BE49-F238E27FC236}">
              <a16:creationId xmlns:a16="http://schemas.microsoft.com/office/drawing/2014/main" id="{53376E84-A350-4BAB-A437-8AC5B4A733C7}"/>
            </a:ext>
          </a:extLst>
        </xdr:cNvPr>
        <xdr:cNvSpPr txBox="1"/>
      </xdr:nvSpPr>
      <xdr:spPr>
        <a:xfrm>
          <a:off x="119005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31585</xdr:rowOff>
    </xdr:from>
    <xdr:ext cx="405111" cy="259045"/>
    <xdr:sp macro="" textlink="">
      <xdr:nvSpPr>
        <xdr:cNvPr id="888" name="n_4mainValue【庁舎】&#10;有形固定資産減価償却率">
          <a:extLst>
            <a:ext uri="{FF2B5EF4-FFF2-40B4-BE49-F238E27FC236}">
              <a16:creationId xmlns:a16="http://schemas.microsoft.com/office/drawing/2014/main" id="{49D14114-607B-42DE-9D6B-156A03BFDEB5}"/>
            </a:ext>
          </a:extLst>
        </xdr:cNvPr>
        <xdr:cNvSpPr txBox="1"/>
      </xdr:nvSpPr>
      <xdr:spPr>
        <a:xfrm>
          <a:off x="11102984" y="1813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FFE5B15B-2DE5-4BA4-8EEA-F2B6791F027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7923244C-B326-41EB-85F7-8ED64ED5BCA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F6BD5C49-9A99-4265-864E-1CEE8D4DD0C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964AFA40-3DE9-4780-87EB-0465189E1BE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42F2CB6D-9BA1-447A-81C2-F3475ECE494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F470FF1F-7CB1-4BF6-A657-04AA8697C0D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93F6B75A-B689-48DA-95BF-F82AB11A841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5E18F8B1-9CDB-4470-A0AB-6705708C448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1A935FB1-65C9-4BB1-848D-C421B465685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6211AA50-F299-414A-9871-E46D9664E84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D7966D4E-9349-41DA-A5E3-2C673B2A8DD2}"/>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4B62409F-7A8F-48F0-A31A-F83A97ECAE9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1EB86731-3DEA-4558-B30F-E9A7F311A64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04941258-1614-47FA-BDEC-EC8AB475DAF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9CC10996-CEC6-4490-B24A-8D58B3B43BB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BC51306E-724C-440F-86C3-F71AA123554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D02BA983-6C6D-460B-AE27-98A5962E9AF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0F8765F2-9313-4EC6-857F-EB1DF8DBD51B}"/>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40A5005A-C271-4956-8D8B-222ABF502EF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1B2705F3-B526-4ADD-BC67-D34FE4A3920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18409936-D061-4A51-9695-1E6217393B12}"/>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3145BC7E-BD7A-4C32-BB37-6187D7F595F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F0808807-EEDD-431B-9AD1-B258BE84F16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67F42BA5-BA0C-4972-BF28-4E1DB4E0197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2CDE6D57-D782-4DCC-A99F-A0BA182897C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C58D1004-C7BD-4317-9673-9A355D8C0430}"/>
            </a:ext>
          </a:extLst>
        </xdr:cNvPr>
        <xdr:cNvCxnSpPr/>
      </xdr:nvCxnSpPr>
      <xdr:spPr>
        <a:xfrm flipV="1">
          <a:off x="19509104" y="16680724"/>
          <a:ext cx="0" cy="139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F747D972-A9F9-4365-ADB8-DAF60803B7C1}"/>
            </a:ext>
          </a:extLst>
        </xdr:cNvPr>
        <xdr:cNvSpPr txBox="1"/>
      </xdr:nvSpPr>
      <xdr:spPr>
        <a:xfrm>
          <a:off x="19547840" y="18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F7E2BB9E-EC2B-4358-9DD8-589E1CB32F7D}"/>
            </a:ext>
          </a:extLst>
        </xdr:cNvPr>
        <xdr:cNvCxnSpPr/>
      </xdr:nvCxnSpPr>
      <xdr:spPr>
        <a:xfrm>
          <a:off x="19443700" y="18077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49EE0509-F80C-4CA7-8E2F-18768B685808}"/>
            </a:ext>
          </a:extLst>
        </xdr:cNvPr>
        <xdr:cNvSpPr txBox="1"/>
      </xdr:nvSpPr>
      <xdr:spPr>
        <a:xfrm>
          <a:off x="1954784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A2B9A8FE-F4C3-4D57-A971-C7F7BD5D560B}"/>
            </a:ext>
          </a:extLst>
        </xdr:cNvPr>
        <xdr:cNvCxnSpPr/>
      </xdr:nvCxnSpPr>
      <xdr:spPr>
        <a:xfrm>
          <a:off x="1944370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a:extLst>
            <a:ext uri="{FF2B5EF4-FFF2-40B4-BE49-F238E27FC236}">
              <a16:creationId xmlns:a16="http://schemas.microsoft.com/office/drawing/2014/main" id="{5884142F-ABD9-4523-9D8C-0C00F31F0544}"/>
            </a:ext>
          </a:extLst>
        </xdr:cNvPr>
        <xdr:cNvSpPr txBox="1"/>
      </xdr:nvSpPr>
      <xdr:spPr>
        <a:xfrm>
          <a:off x="19547840" y="1752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A36D14E5-856B-40FB-BF98-C742836BCA3C}"/>
            </a:ext>
          </a:extLst>
        </xdr:cNvPr>
        <xdr:cNvSpPr/>
      </xdr:nvSpPr>
      <xdr:spPr>
        <a:xfrm>
          <a:off x="194589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1AAB5FC1-1485-452D-BBCF-93A44800EA66}"/>
            </a:ext>
          </a:extLst>
        </xdr:cNvPr>
        <xdr:cNvSpPr/>
      </xdr:nvSpPr>
      <xdr:spPr>
        <a:xfrm>
          <a:off x="18735040" y="17678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136434</xdr:rowOff>
    </xdr:from>
    <xdr:to>
      <xdr:col>107</xdr:col>
      <xdr:colOff>101600</xdr:colOff>
      <xdr:row>105</xdr:row>
      <xdr:rowOff>66584</xdr:rowOff>
    </xdr:to>
    <xdr:sp macro="" textlink="">
      <xdr:nvSpPr>
        <xdr:cNvPr id="922" name="フローチャート: 判断 921">
          <a:extLst>
            <a:ext uri="{FF2B5EF4-FFF2-40B4-BE49-F238E27FC236}">
              <a16:creationId xmlns:a16="http://schemas.microsoft.com/office/drawing/2014/main" id="{BBC073DF-2066-49A7-B260-B9BB718A78BD}"/>
            </a:ext>
          </a:extLst>
        </xdr:cNvPr>
        <xdr:cNvSpPr/>
      </xdr:nvSpPr>
      <xdr:spPr>
        <a:xfrm>
          <a:off x="1793748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103777</xdr:rowOff>
    </xdr:from>
    <xdr:to>
      <xdr:col>102</xdr:col>
      <xdr:colOff>165100</xdr:colOff>
      <xdr:row>105</xdr:row>
      <xdr:rowOff>33927</xdr:rowOff>
    </xdr:to>
    <xdr:sp macro="" textlink="">
      <xdr:nvSpPr>
        <xdr:cNvPr id="923" name="フローチャート: 判断 922">
          <a:extLst>
            <a:ext uri="{FF2B5EF4-FFF2-40B4-BE49-F238E27FC236}">
              <a16:creationId xmlns:a16="http://schemas.microsoft.com/office/drawing/2014/main" id="{4A520F9E-B458-4786-82AE-CBF45A75CF7E}"/>
            </a:ext>
          </a:extLst>
        </xdr:cNvPr>
        <xdr:cNvSpPr/>
      </xdr:nvSpPr>
      <xdr:spPr>
        <a:xfrm>
          <a:off x="17162780" y="17538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146231</xdr:rowOff>
    </xdr:from>
    <xdr:to>
      <xdr:col>98</xdr:col>
      <xdr:colOff>38100</xdr:colOff>
      <xdr:row>105</xdr:row>
      <xdr:rowOff>76381</xdr:rowOff>
    </xdr:to>
    <xdr:sp macro="" textlink="">
      <xdr:nvSpPr>
        <xdr:cNvPr id="924" name="フローチャート: 判断 923">
          <a:extLst>
            <a:ext uri="{FF2B5EF4-FFF2-40B4-BE49-F238E27FC236}">
              <a16:creationId xmlns:a16="http://schemas.microsoft.com/office/drawing/2014/main" id="{43D9FE9A-9CA6-4E93-9EF5-4514DD7F29A5}"/>
            </a:ext>
          </a:extLst>
        </xdr:cNvPr>
        <xdr:cNvSpPr/>
      </xdr:nvSpPr>
      <xdr:spPr>
        <a:xfrm>
          <a:off x="16388080" y="17580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96735EF2-21F0-4BA7-89D5-5E78DD97318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1467BD9-8A57-4888-A35F-F5512899032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78343F16-6F16-4324-8C76-2C1E93384EA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B320449E-C42C-40AF-8072-2687C7C38EB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3884A36-DBFC-4378-8E19-F187F3D3997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30" name="楕円 929">
          <a:extLst>
            <a:ext uri="{FF2B5EF4-FFF2-40B4-BE49-F238E27FC236}">
              <a16:creationId xmlns:a16="http://schemas.microsoft.com/office/drawing/2014/main" id="{08A4E5EB-8188-40D0-95D6-4C101D8E45D5}"/>
            </a:ext>
          </a:extLst>
        </xdr:cNvPr>
        <xdr:cNvSpPr/>
      </xdr:nvSpPr>
      <xdr:spPr>
        <a:xfrm>
          <a:off x="194589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931" name="【庁舎】&#10;一人当たり面積該当値テキスト">
          <a:extLst>
            <a:ext uri="{FF2B5EF4-FFF2-40B4-BE49-F238E27FC236}">
              <a16:creationId xmlns:a16="http://schemas.microsoft.com/office/drawing/2014/main" id="{49F9261B-DD5A-4865-8AE2-D8330226DC56}"/>
            </a:ext>
          </a:extLst>
        </xdr:cNvPr>
        <xdr:cNvSpPr txBox="1"/>
      </xdr:nvSpPr>
      <xdr:spPr>
        <a:xfrm>
          <a:off x="19547840"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111942</xdr:rowOff>
    </xdr:from>
    <xdr:to>
      <xdr:col>112</xdr:col>
      <xdr:colOff>38100</xdr:colOff>
      <xdr:row>106</xdr:row>
      <xdr:rowOff>42092</xdr:rowOff>
    </xdr:to>
    <xdr:sp macro="" textlink="">
      <xdr:nvSpPr>
        <xdr:cNvPr id="932" name="楕円 931">
          <a:extLst>
            <a:ext uri="{FF2B5EF4-FFF2-40B4-BE49-F238E27FC236}">
              <a16:creationId xmlns:a16="http://schemas.microsoft.com/office/drawing/2014/main" id="{9D3B99F2-5E9D-4FDD-9DD3-599409C52D6B}"/>
            </a:ext>
          </a:extLst>
        </xdr:cNvPr>
        <xdr:cNvSpPr/>
      </xdr:nvSpPr>
      <xdr:spPr>
        <a:xfrm>
          <a:off x="18735040" y="1771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162742</xdr:rowOff>
    </xdr:to>
    <xdr:cxnSp macro="">
      <xdr:nvCxnSpPr>
        <xdr:cNvPr id="933" name="直線コネクタ 932">
          <a:extLst>
            <a:ext uri="{FF2B5EF4-FFF2-40B4-BE49-F238E27FC236}">
              <a16:creationId xmlns:a16="http://schemas.microsoft.com/office/drawing/2014/main" id="{D85B81AD-450C-4B40-80B7-D688CE602877}"/>
            </a:ext>
          </a:extLst>
        </xdr:cNvPr>
        <xdr:cNvCxnSpPr/>
      </xdr:nvCxnSpPr>
      <xdr:spPr>
        <a:xfrm flipV="1">
          <a:off x="18778220" y="17758411"/>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10705</xdr:rowOff>
    </xdr:from>
    <xdr:to>
      <xdr:col>107</xdr:col>
      <xdr:colOff>101600</xdr:colOff>
      <xdr:row>107</xdr:row>
      <xdr:rowOff>112305</xdr:rowOff>
    </xdr:to>
    <xdr:sp macro="" textlink="">
      <xdr:nvSpPr>
        <xdr:cNvPr id="934" name="楕円 933">
          <a:extLst>
            <a:ext uri="{FF2B5EF4-FFF2-40B4-BE49-F238E27FC236}">
              <a16:creationId xmlns:a16="http://schemas.microsoft.com/office/drawing/2014/main" id="{E71CA13D-388D-442D-BE02-A00EC8BDFA5B}"/>
            </a:ext>
          </a:extLst>
        </xdr:cNvPr>
        <xdr:cNvSpPr/>
      </xdr:nvSpPr>
      <xdr:spPr>
        <a:xfrm>
          <a:off x="17937480" y="17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162742</xdr:rowOff>
    </xdr:from>
    <xdr:to>
      <xdr:col>111</xdr:col>
      <xdr:colOff>177800</xdr:colOff>
      <xdr:row>107</xdr:row>
      <xdr:rowOff>61505</xdr:rowOff>
    </xdr:to>
    <xdr:cxnSp macro="">
      <xdr:nvCxnSpPr>
        <xdr:cNvPr id="935" name="直線コネクタ 934">
          <a:extLst>
            <a:ext uri="{FF2B5EF4-FFF2-40B4-BE49-F238E27FC236}">
              <a16:creationId xmlns:a16="http://schemas.microsoft.com/office/drawing/2014/main" id="{DD026A3C-C54A-4C5D-80F5-4D6F9C58E23A}"/>
            </a:ext>
          </a:extLst>
        </xdr:cNvPr>
        <xdr:cNvCxnSpPr/>
      </xdr:nvCxnSpPr>
      <xdr:spPr>
        <a:xfrm flipV="1">
          <a:off x="17988280" y="17764942"/>
          <a:ext cx="789940" cy="2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936" name="楕円 935">
          <a:extLst>
            <a:ext uri="{FF2B5EF4-FFF2-40B4-BE49-F238E27FC236}">
              <a16:creationId xmlns:a16="http://schemas.microsoft.com/office/drawing/2014/main" id="{DEE10B3E-2B5C-4A1D-BD36-365647470328}"/>
            </a:ext>
          </a:extLst>
        </xdr:cNvPr>
        <xdr:cNvSpPr/>
      </xdr:nvSpPr>
      <xdr:spPr>
        <a:xfrm>
          <a:off x="17162780" y="17876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157843</xdr:rowOff>
    </xdr:from>
    <xdr:to>
      <xdr:col>107</xdr:col>
      <xdr:colOff>50800</xdr:colOff>
      <xdr:row>107</xdr:row>
      <xdr:rowOff>61505</xdr:rowOff>
    </xdr:to>
    <xdr:cxnSp macro="">
      <xdr:nvCxnSpPr>
        <xdr:cNvPr id="937" name="直線コネクタ 936">
          <a:extLst>
            <a:ext uri="{FF2B5EF4-FFF2-40B4-BE49-F238E27FC236}">
              <a16:creationId xmlns:a16="http://schemas.microsoft.com/office/drawing/2014/main" id="{682FA6B9-500A-4095-85F6-EC13D781EB88}"/>
            </a:ext>
          </a:extLst>
        </xdr:cNvPr>
        <xdr:cNvCxnSpPr/>
      </xdr:nvCxnSpPr>
      <xdr:spPr>
        <a:xfrm>
          <a:off x="17213580" y="17927683"/>
          <a:ext cx="77470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110308</xdr:rowOff>
    </xdr:from>
    <xdr:to>
      <xdr:col>98</xdr:col>
      <xdr:colOff>38100</xdr:colOff>
      <xdr:row>107</xdr:row>
      <xdr:rowOff>40458</xdr:rowOff>
    </xdr:to>
    <xdr:sp macro="" textlink="">
      <xdr:nvSpPr>
        <xdr:cNvPr id="938" name="楕円 937">
          <a:extLst>
            <a:ext uri="{FF2B5EF4-FFF2-40B4-BE49-F238E27FC236}">
              <a16:creationId xmlns:a16="http://schemas.microsoft.com/office/drawing/2014/main" id="{FEC84E96-1F66-44B0-87C6-33A05E8ABD0D}"/>
            </a:ext>
          </a:extLst>
        </xdr:cNvPr>
        <xdr:cNvSpPr/>
      </xdr:nvSpPr>
      <xdr:spPr>
        <a:xfrm>
          <a:off x="16388080" y="17880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157843</xdr:rowOff>
    </xdr:from>
    <xdr:to>
      <xdr:col>102</xdr:col>
      <xdr:colOff>114300</xdr:colOff>
      <xdr:row>106</xdr:row>
      <xdr:rowOff>161108</xdr:rowOff>
    </xdr:to>
    <xdr:cxnSp macro="">
      <xdr:nvCxnSpPr>
        <xdr:cNvPr id="939" name="直線コネクタ 938">
          <a:extLst>
            <a:ext uri="{FF2B5EF4-FFF2-40B4-BE49-F238E27FC236}">
              <a16:creationId xmlns:a16="http://schemas.microsoft.com/office/drawing/2014/main" id="{3D50BB13-AE95-405E-AE11-722B04EEF0C7}"/>
            </a:ext>
          </a:extLst>
        </xdr:cNvPr>
        <xdr:cNvCxnSpPr/>
      </xdr:nvCxnSpPr>
      <xdr:spPr>
        <a:xfrm flipV="1">
          <a:off x="16431260" y="17927683"/>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40" name="n_1aveValue【庁舎】&#10;一人当たり面積">
          <a:extLst>
            <a:ext uri="{FF2B5EF4-FFF2-40B4-BE49-F238E27FC236}">
              <a16:creationId xmlns:a16="http://schemas.microsoft.com/office/drawing/2014/main" id="{FD8645C1-077B-40D7-863D-B46C72A22300}"/>
            </a:ext>
          </a:extLst>
        </xdr:cNvPr>
        <xdr:cNvSpPr txBox="1"/>
      </xdr:nvSpPr>
      <xdr:spPr>
        <a:xfrm>
          <a:off x="1856112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83111</xdr:rowOff>
    </xdr:from>
    <xdr:ext cx="469744" cy="259045"/>
    <xdr:sp macro="" textlink="">
      <xdr:nvSpPr>
        <xdr:cNvPr id="941" name="n_2aveValue【庁舎】&#10;一人当たり面積">
          <a:extLst>
            <a:ext uri="{FF2B5EF4-FFF2-40B4-BE49-F238E27FC236}">
              <a16:creationId xmlns:a16="http://schemas.microsoft.com/office/drawing/2014/main" id="{54AE6522-7012-4FC7-9169-1C6411D118A1}"/>
            </a:ext>
          </a:extLst>
        </xdr:cNvPr>
        <xdr:cNvSpPr txBox="1"/>
      </xdr:nvSpPr>
      <xdr:spPr>
        <a:xfrm>
          <a:off x="17776267" y="173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50454</xdr:rowOff>
    </xdr:from>
    <xdr:ext cx="469744" cy="259045"/>
    <xdr:sp macro="" textlink="">
      <xdr:nvSpPr>
        <xdr:cNvPr id="942" name="n_3aveValue【庁舎】&#10;一人当たり面積">
          <a:extLst>
            <a:ext uri="{FF2B5EF4-FFF2-40B4-BE49-F238E27FC236}">
              <a16:creationId xmlns:a16="http://schemas.microsoft.com/office/drawing/2014/main" id="{89237C8C-7B40-400C-9EC9-790014CA295C}"/>
            </a:ext>
          </a:extLst>
        </xdr:cNvPr>
        <xdr:cNvSpPr txBox="1"/>
      </xdr:nvSpPr>
      <xdr:spPr>
        <a:xfrm>
          <a:off x="17001567" y="173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92908</xdr:rowOff>
    </xdr:from>
    <xdr:ext cx="469744" cy="259045"/>
    <xdr:sp macro="" textlink="">
      <xdr:nvSpPr>
        <xdr:cNvPr id="943" name="n_4aveValue【庁舎】&#10;一人当たり面積">
          <a:extLst>
            <a:ext uri="{FF2B5EF4-FFF2-40B4-BE49-F238E27FC236}">
              <a16:creationId xmlns:a16="http://schemas.microsoft.com/office/drawing/2014/main" id="{78186E55-D12C-450F-A533-C7B4C535846A}"/>
            </a:ext>
          </a:extLst>
        </xdr:cNvPr>
        <xdr:cNvSpPr txBox="1"/>
      </xdr:nvSpPr>
      <xdr:spPr>
        <a:xfrm>
          <a:off x="1622686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33219</xdr:rowOff>
    </xdr:from>
    <xdr:ext cx="469744" cy="259045"/>
    <xdr:sp macro="" textlink="">
      <xdr:nvSpPr>
        <xdr:cNvPr id="944" name="n_1mainValue【庁舎】&#10;一人当たり面積">
          <a:extLst>
            <a:ext uri="{FF2B5EF4-FFF2-40B4-BE49-F238E27FC236}">
              <a16:creationId xmlns:a16="http://schemas.microsoft.com/office/drawing/2014/main" id="{73A1C826-FB33-4BD8-B788-9BAD42052829}"/>
            </a:ext>
          </a:extLst>
        </xdr:cNvPr>
        <xdr:cNvSpPr txBox="1"/>
      </xdr:nvSpPr>
      <xdr:spPr>
        <a:xfrm>
          <a:off x="18561127"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103432</xdr:rowOff>
    </xdr:from>
    <xdr:ext cx="469744" cy="259045"/>
    <xdr:sp macro="" textlink="">
      <xdr:nvSpPr>
        <xdr:cNvPr id="945" name="n_2mainValue【庁舎】&#10;一人当たり面積">
          <a:extLst>
            <a:ext uri="{FF2B5EF4-FFF2-40B4-BE49-F238E27FC236}">
              <a16:creationId xmlns:a16="http://schemas.microsoft.com/office/drawing/2014/main" id="{1A70DF08-466B-4455-8DDE-B52B030CBA9D}"/>
            </a:ext>
          </a:extLst>
        </xdr:cNvPr>
        <xdr:cNvSpPr txBox="1"/>
      </xdr:nvSpPr>
      <xdr:spPr>
        <a:xfrm>
          <a:off x="17776267" y="180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946" name="n_3mainValue【庁舎】&#10;一人当たり面積">
          <a:extLst>
            <a:ext uri="{FF2B5EF4-FFF2-40B4-BE49-F238E27FC236}">
              <a16:creationId xmlns:a16="http://schemas.microsoft.com/office/drawing/2014/main" id="{348C9155-B783-4DD7-83C9-D07585476B12}"/>
            </a:ext>
          </a:extLst>
        </xdr:cNvPr>
        <xdr:cNvSpPr txBox="1"/>
      </xdr:nvSpPr>
      <xdr:spPr>
        <a:xfrm>
          <a:off x="170015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31585</xdr:rowOff>
    </xdr:from>
    <xdr:ext cx="469744" cy="259045"/>
    <xdr:sp macro="" textlink="">
      <xdr:nvSpPr>
        <xdr:cNvPr id="947" name="n_4mainValue【庁舎】&#10;一人当たり面積">
          <a:extLst>
            <a:ext uri="{FF2B5EF4-FFF2-40B4-BE49-F238E27FC236}">
              <a16:creationId xmlns:a16="http://schemas.microsoft.com/office/drawing/2014/main" id="{6A5E2655-996A-4DA7-95D9-2D8ED63D61B4}"/>
            </a:ext>
          </a:extLst>
        </xdr:cNvPr>
        <xdr:cNvSpPr txBox="1"/>
      </xdr:nvSpPr>
      <xdr:spPr>
        <a:xfrm>
          <a:off x="162268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35EFACFC-72FA-4D52-9052-4CFE6C67C52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C4F0A91B-1597-41CB-8AA9-76D61A42042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9B791971-44F4-44F1-B087-4CD5BD385EA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体育館・プール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については、有形固定資産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％で類似団体内平均値と比較して高くなっている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庁舎については、これまで類似団体内平均値と比較して大きく上回っていたが、平成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年度にかけて実施した庁舎建替え事業が完了したことで類似団体内平均値を下回ることとなった。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392EDCA-683F-4C66-BA72-C911940B4EC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2DE6869-E9F3-4CB4-8195-A82B4B443D7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7022EE3-A5C3-44BA-A2C3-9969D94019E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98579BE-CB30-4B2D-8D24-856328EA934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0D9E338-DDA7-4E14-AAF0-C9B93059FF15}"/>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C826376-B45F-4694-8ABE-DECA191509D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3CB8D34-729C-4328-B4AA-166590E58DE8}"/>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0B1C50F-7107-4345-B7AD-B4C98A1B8A4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6974162-8EAF-4B19-A9CB-8B3580E0C29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4B41B72-634B-4E96-BE03-4F73A29D540B}"/>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67,226
65,562
25.33
29,885,676
29,006,677
802,360
15,837,433
22,165,006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4AFEE62-9813-421C-A0F5-A9B4C670679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6192BDE-9CD9-477C-B160-1DFA7F2A49FF}"/>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20DDC31-1D65-4E35-B585-54C820C2EF1C}"/>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9A22A55-9412-44B3-A108-9CD0D36AB57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DA4FE12-5A7F-4736-8DEF-A10AE142768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97E1279-9E18-4B2C-9113-521C3B22F884}"/>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4B2D5D3-9499-404E-86A5-19434C20246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113B627-5328-441D-B5A1-4A5CCB82D86C}"/>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E6125B7-1B35-44E7-BAE9-0237A1B898C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8813AA8-6A70-4900-B3EF-5A9C5403400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C92EDF8-89E2-4E62-90F2-5B826987FBC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F385139-BBFA-4D81-84D9-A624C55324C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3A8B4B5-2653-4195-808F-F93C9DB982A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4C214CD-F824-4551-9938-C3F99855835C}"/>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2A876EF-8A32-4BF3-BDF4-C211811A424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DBA3527-CD96-4E16-9987-2FEE3FA2C40E}"/>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6C4131C-A166-4771-8DDF-0DAD979354D6}"/>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7EE362B-7843-4725-9D8F-608EA2EC7E3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BCD97FE-3C96-4B3A-8664-7F41810FCAB4}"/>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F794DD4-D697-47EC-A305-F5E89BF948E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5571207-C5AE-4D6F-8C02-A997DCA5D9D1}"/>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8675EB4-1257-449A-BE13-7CA5F41C256A}"/>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21E2C57-473D-467E-B1FA-DD65302DC81F}"/>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B9E0E49-5FC4-41FA-BF35-7B9F05945AFA}"/>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99221D5-A811-4D1D-9441-0AC67F1EDE2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E411752-8613-4856-B0AF-BE18C111EAD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A6650AC-362D-455D-B07E-00099B526D13}"/>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51FB6C3-3648-4308-B06B-FB88FA05C4E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06ED91C-E2D4-4A2F-9351-981FD9642F7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EDD0F5D-2206-44D0-8175-855AAEF1C21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4BCC5BA-3CDB-454B-B2EE-764595E8175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AC9BF6E-467C-4C2E-A84C-E29A0EC3989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FFC76C2-4006-461E-A607-4F06CA720C01}"/>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D7FF19D-804A-430C-9D2D-A6038FD69573}"/>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FBF2E01-A44A-4927-8495-93271362432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D306F2B-A896-4D8A-838D-765F0E01085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0F74FB4-770C-4E1A-B283-4E55F2C98D1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人口の減少や全国平均を上回る高齢化率（令和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）に加え、市内に中心となる産業がないこと等により、財政基盤が弱く、類似団体内平均値を大きく下回っている。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公共施設の再編整備に向けた基本計画の策定や公民連携による事業実施等の取り組みの推進に努め、活力あるまちづくりを展開しつつ、行政の効率化に努めることにより、財政の健全化を図る。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0E298E9-5183-4217-8620-E0A8E81E9E3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2B3E61B1-BFC9-4D3C-9C67-0B25829C2FB6}"/>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EFA1B8F3-428A-4798-952B-4A5A86357AE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3E67F350-6408-4AD7-8CE2-6D8E67B6350C}"/>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71F7B390-64E3-4548-849E-A180496C2AC1}"/>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DCB3A906-0000-4199-A6CB-76FFCEC0728B}"/>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D072E19C-EB23-4EA0-880E-A19C1B3B36E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22D6D712-6470-4BC9-86C6-FC0BF5BF5E77}"/>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66458C54-2F2B-4607-9E4A-8DA82137E066}"/>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8499793-72D4-4F6A-9950-26BFB1DC8ADE}"/>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7068A526-06F5-4279-A20F-C19308105793}"/>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C182DC30-B493-4E7E-A959-B686AD0C11A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ACB51A72-C7F3-4A8C-8469-3727C34A5EF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C8009C96-C9D3-42D6-8BF0-3C7564393C3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F55B863-3540-4917-B8F9-798233C0A73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35C69E5B-7D7F-4D69-B30E-7FEB7EF8A3DE}"/>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C4B7C8E5-33AE-420C-A397-8757920081A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3A34E5CA-2E8C-44BE-B5EC-71DEF66D2CAF}"/>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278D7016-15EA-40D1-BD2D-1310248B76C8}"/>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C50D91EE-DA3A-4C67-B723-1A9D03259D9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BBB22904-AFCC-404C-98A8-1EDC824CA6C0}"/>
            </a:ext>
          </a:extLst>
        </xdr:cNvPr>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788E8CAE-784B-4C2B-9B45-4535220FB32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DB41E97E-0E85-4F7A-B063-15CCCBE6ACB9}"/>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EB930A9-5939-497E-A1CA-38F4259FAB45}"/>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DD90B02F-961C-45CD-A4FD-A266A66A452B}"/>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9F54800B-455D-4704-8B68-B5B7527BCDAA}"/>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61AD76E6-0030-4D23-B365-136FF1AAB483}"/>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E3636863-683B-4EBC-A6D4-1077DE52E915}"/>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41557600-EC19-412A-9D09-4179D23D92F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A4C054F-0D36-4F02-A1BE-62D045A46137}"/>
            </a:ext>
          </a:extLst>
        </xdr:cNvPr>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87FE1FBA-0BF1-4C87-9A44-ACEACE796951}"/>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EE75F1D5-6407-46AA-89D7-63227FCCFA7D}"/>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72D0156D-B7EF-4AF0-8143-FF93D44D01B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BA584658-40BD-4A14-A3DB-C0A78E6F9B1E}"/>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D261D6A5-EC04-4ADF-A851-01C6CD48F42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F5C4003-AAC8-4A82-AB1E-555C6CEA009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62F177F-F9F7-4575-874C-CD7B65298E2C}"/>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29B625E-C574-4F3D-B4BD-52ED12A8534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BA22C78-2B3C-4E58-A02E-6BA9EBD97201}"/>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130FD687-75E0-4B20-AE16-4A108BA4732C}"/>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8B053B41-352B-4303-BC43-3FF48930C181}"/>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F1687BFA-7C67-42C7-A29A-35A61C829411}"/>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36A859F9-621B-4ED7-BB5A-F8E35A55C497}"/>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81D47DE4-FBCE-43D8-89DD-D7ECEC82C229}"/>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E0C711F1-5FFF-44E5-9EE0-37E108B9947A}"/>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55619FF7-66A3-4E24-9A03-F89696DC83F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3329621-2B19-41A9-8001-88224DA1A4C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553EE13C-E0BB-4186-811A-9E385D66EF43}"/>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5CE28B9A-F5AF-4B56-BB3F-2CC56B3461BD}"/>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7341C9B0-71FC-43F4-8292-6D38B576B84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ECCBA0AD-1E1C-4CBE-B6B8-A43DA77BD7F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A5A1D59D-16E5-4071-A3AE-CF8E18867F3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1FCCA198-000D-4F25-9557-95D1E7A0E5E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57F6FBFD-7DD2-40F9-8FA6-305A03C4092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92398F96-25BA-4966-A280-E59AB9B1C54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C4E49FB4-9E92-44B1-8902-D82B5A3EA9E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D26B0FB4-968F-4729-91B7-DD8770B8FC4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CB5451AA-F523-4BDB-8E10-F8C062391D2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9FB0CBCC-C170-46AD-8D70-7A5F4AA13AA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54A8E060-8049-4467-94A9-81FB1893ED6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90973505-3B8D-4C58-95D0-E6F57AD4B30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1074CFAF-ABC7-4B09-991C-650673DA248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人件費及び公債費の増により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と類似団体内平均値を上回っている。主な要因として、退職手当や給料の増に伴う人件費の増や小学校空調設備更新に伴い発行した起債の元金償還開始などによる公債費の増が挙げられる。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今後も市税等の収納率向上や、使用料・手数料などの受益者負担の見直しなど自主財源の確保を図るとともに、歳出面においても各事業の精査を行い、経常収支の改善に努める。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2ED5ABDA-A731-482E-AAC1-88B9E43B763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212DE12B-6F19-42E0-84A8-05346173F7F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204263B9-BCC4-4C0E-AA46-26E3C350042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9FCFD62F-D7E0-4024-96D2-0CF99BCDBC4E}"/>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3C3DBD9D-FA4B-4756-9C95-4EEBE00E71E3}"/>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CF22D7C3-C67E-4E99-9601-AB407E082FA8}"/>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C1CD0161-F82D-4D8C-AA28-E41163BF34E2}"/>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72E8769E-1C95-43AD-98B6-67C1A2F5FA22}"/>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C85ED685-45B7-435B-8712-C65F951CA7F5}"/>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C58F1EC9-A3C0-4EA0-808D-480BDBFCBE4A}"/>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A5783387-0F95-419D-9A0E-DFC5CE87D239}"/>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F9386514-83E9-49AE-97A1-CF657B629818}"/>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55CBABE1-7D8D-4214-8371-FF29C70B5486}"/>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B9A738C5-FA4F-4CFD-828C-871FA941513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193DCFA-7CF9-412A-B5FE-7EDC77FFB22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92CB66E4-CBF2-480C-93F7-6A496C7429D1}"/>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EB2F9849-3354-4A52-A6A2-D68940E978B1}"/>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CF99A734-A2CC-4F15-868C-774C276FEC6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D2E33FB3-1042-4B28-8D6C-EED2412C2434}"/>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6615E406-10F8-4DC8-9AE2-E57A8A51782F}"/>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318D4B6B-CEA8-424A-8166-DE3B5B465C92}"/>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65</xdr:row>
      <xdr:rowOff>141394</xdr:rowOff>
    </xdr:to>
    <xdr:cxnSp macro="">
      <xdr:nvCxnSpPr>
        <xdr:cNvPr id="132" name="直線コネクタ 131">
          <a:extLst>
            <a:ext uri="{FF2B5EF4-FFF2-40B4-BE49-F238E27FC236}">
              <a16:creationId xmlns:a16="http://schemas.microsoft.com/office/drawing/2014/main" id="{4DB01B5B-C9F5-4C6B-B172-B79B620D132E}"/>
            </a:ext>
          </a:extLst>
        </xdr:cNvPr>
        <xdr:cNvCxnSpPr/>
      </xdr:nvCxnSpPr>
      <xdr:spPr>
        <a:xfrm>
          <a:off x="4114800" y="10907606"/>
          <a:ext cx="838200" cy="37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D5593B00-0B9E-4261-BD13-8588D74B91F5}"/>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3837A921-FE21-42EA-9137-A8669AAC5694}"/>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64</xdr:row>
      <xdr:rowOff>168063</xdr:rowOff>
    </xdr:to>
    <xdr:cxnSp macro="">
      <xdr:nvCxnSpPr>
        <xdr:cNvPr id="135" name="直線コネクタ 134">
          <a:extLst>
            <a:ext uri="{FF2B5EF4-FFF2-40B4-BE49-F238E27FC236}">
              <a16:creationId xmlns:a16="http://schemas.microsoft.com/office/drawing/2014/main" id="{561CE30F-F288-44DF-B126-CB9D3F9F7229}"/>
            </a:ext>
          </a:extLst>
        </xdr:cNvPr>
        <xdr:cNvCxnSpPr/>
      </xdr:nvCxnSpPr>
      <xdr:spPr>
        <a:xfrm flipV="1">
          <a:off x="3225800" y="10907606"/>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CEE8F741-B332-4A7B-B8D4-BFB25EBABB2D}"/>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B3B0F548-C734-4DAF-86A1-BAD7AE7B3DA6}"/>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168063</xdr:rowOff>
    </xdr:from>
    <xdr:to>
      <xdr:col>15</xdr:col>
      <xdr:colOff>82550</xdr:colOff>
      <xdr:row>65</xdr:row>
      <xdr:rowOff>93133</xdr:rowOff>
    </xdr:to>
    <xdr:cxnSp macro="">
      <xdr:nvCxnSpPr>
        <xdr:cNvPr id="138" name="直線コネクタ 137">
          <a:extLst>
            <a:ext uri="{FF2B5EF4-FFF2-40B4-BE49-F238E27FC236}">
              <a16:creationId xmlns:a16="http://schemas.microsoft.com/office/drawing/2014/main" id="{E8C67939-0B40-4D63-B8D8-614AB71A5E76}"/>
            </a:ext>
          </a:extLst>
        </xdr:cNvPr>
        <xdr:cNvCxnSpPr/>
      </xdr:nvCxnSpPr>
      <xdr:spPr>
        <a:xfrm flipV="1">
          <a:off x="2336800" y="1114086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9" name="フローチャート: 判断 138">
          <a:extLst>
            <a:ext uri="{FF2B5EF4-FFF2-40B4-BE49-F238E27FC236}">
              <a16:creationId xmlns:a16="http://schemas.microsoft.com/office/drawing/2014/main" id="{D03B0B1A-986C-4363-ACA1-EEDD5E064B5A}"/>
            </a:ext>
          </a:extLst>
        </xdr:cNvPr>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40" name="テキスト ボックス 139">
          <a:extLst>
            <a:ext uri="{FF2B5EF4-FFF2-40B4-BE49-F238E27FC236}">
              <a16:creationId xmlns:a16="http://schemas.microsoft.com/office/drawing/2014/main" id="{F0E072EB-C329-4983-8766-D8E587E5B2EE}"/>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65</xdr:row>
      <xdr:rowOff>93133</xdr:rowOff>
    </xdr:to>
    <xdr:cxnSp macro="">
      <xdr:nvCxnSpPr>
        <xdr:cNvPr id="141" name="直線コネクタ 140">
          <a:extLst>
            <a:ext uri="{FF2B5EF4-FFF2-40B4-BE49-F238E27FC236}">
              <a16:creationId xmlns:a16="http://schemas.microsoft.com/office/drawing/2014/main" id="{AD398412-7DD7-4454-9AC0-C6795203D698}"/>
            </a:ext>
          </a:extLst>
        </xdr:cNvPr>
        <xdr:cNvCxnSpPr/>
      </xdr:nvCxnSpPr>
      <xdr:spPr>
        <a:xfrm>
          <a:off x="1447800" y="1107651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2" name="フローチャート: 判断 141">
          <a:extLst>
            <a:ext uri="{FF2B5EF4-FFF2-40B4-BE49-F238E27FC236}">
              <a16:creationId xmlns:a16="http://schemas.microsoft.com/office/drawing/2014/main" id="{C19D2C78-67F0-4B1D-AA6B-2A6A66E9B637}"/>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3" name="テキスト ボックス 142">
          <a:extLst>
            <a:ext uri="{FF2B5EF4-FFF2-40B4-BE49-F238E27FC236}">
              <a16:creationId xmlns:a16="http://schemas.microsoft.com/office/drawing/2014/main" id="{17EB68B3-BCDB-4EB4-9E57-D07DAEE675A3}"/>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4" name="フローチャート: 判断 143">
          <a:extLst>
            <a:ext uri="{FF2B5EF4-FFF2-40B4-BE49-F238E27FC236}">
              <a16:creationId xmlns:a16="http://schemas.microsoft.com/office/drawing/2014/main" id="{455844C2-15A2-44A5-8E0C-9873FCE1CE5D}"/>
            </a:ext>
          </a:extLst>
        </xdr:cNvPr>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45" name="テキスト ボックス 144">
          <a:extLst>
            <a:ext uri="{FF2B5EF4-FFF2-40B4-BE49-F238E27FC236}">
              <a16:creationId xmlns:a16="http://schemas.microsoft.com/office/drawing/2014/main" id="{09C28955-602E-4E21-887D-6EC185987170}"/>
            </a:ext>
          </a:extLst>
        </xdr:cNvPr>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98C2139-B9A5-442D-8329-0E3F892A936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198175B-2505-4C2F-85CD-2D79902597F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F18FF72-8259-4640-8365-9AE522339E6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89759520-6FBD-49DA-BF2C-25030960CEC7}"/>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F8F1D7FB-2B6E-466C-AE22-8286BB5C58C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1" name="楕円 150">
          <a:extLst>
            <a:ext uri="{FF2B5EF4-FFF2-40B4-BE49-F238E27FC236}">
              <a16:creationId xmlns:a16="http://schemas.microsoft.com/office/drawing/2014/main" id="{A8101089-D513-49EC-BC8C-89B32AD23799}"/>
            </a:ext>
          </a:extLst>
        </xdr:cNvPr>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2" name="財政構造の弾力性該当値テキスト">
          <a:extLst>
            <a:ext uri="{FF2B5EF4-FFF2-40B4-BE49-F238E27FC236}">
              <a16:creationId xmlns:a16="http://schemas.microsoft.com/office/drawing/2014/main" id="{12565C0F-E8DA-467F-8AF7-E9B9462A9E55}"/>
            </a:ext>
          </a:extLst>
        </xdr:cNvPr>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3" name="楕円 152">
          <a:extLst>
            <a:ext uri="{FF2B5EF4-FFF2-40B4-BE49-F238E27FC236}">
              <a16:creationId xmlns:a16="http://schemas.microsoft.com/office/drawing/2014/main" id="{2555995B-A6A0-4471-8BB8-F26C2F63A7B7}"/>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4" name="テキスト ボックス 153">
          <a:extLst>
            <a:ext uri="{FF2B5EF4-FFF2-40B4-BE49-F238E27FC236}">
              <a16:creationId xmlns:a16="http://schemas.microsoft.com/office/drawing/2014/main" id="{437FA9F0-6965-4B40-8F30-BAE146E1AA0E}"/>
            </a:ext>
          </a:extLst>
        </xdr:cNvPr>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5" name="楕円 154">
          <a:extLst>
            <a:ext uri="{FF2B5EF4-FFF2-40B4-BE49-F238E27FC236}">
              <a16:creationId xmlns:a16="http://schemas.microsoft.com/office/drawing/2014/main" id="{2B272669-CCC2-4145-A382-9063594EE522}"/>
            </a:ext>
          </a:extLst>
        </xdr:cNvPr>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56" name="テキスト ボックス 155">
          <a:extLst>
            <a:ext uri="{FF2B5EF4-FFF2-40B4-BE49-F238E27FC236}">
              <a16:creationId xmlns:a16="http://schemas.microsoft.com/office/drawing/2014/main" id="{EF946DF3-D53D-4721-A5CC-47C3271B6E6D}"/>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7" name="楕円 156">
          <a:extLst>
            <a:ext uri="{FF2B5EF4-FFF2-40B4-BE49-F238E27FC236}">
              <a16:creationId xmlns:a16="http://schemas.microsoft.com/office/drawing/2014/main" id="{988A1FE9-A106-4AAC-8B4E-DD35406D296C}"/>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8" name="テキスト ボックス 157">
          <a:extLst>
            <a:ext uri="{FF2B5EF4-FFF2-40B4-BE49-F238E27FC236}">
              <a16:creationId xmlns:a16="http://schemas.microsoft.com/office/drawing/2014/main" id="{30ECC81A-3B46-4443-9759-78CD0649FDF5}"/>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9" name="楕円 158">
          <a:extLst>
            <a:ext uri="{FF2B5EF4-FFF2-40B4-BE49-F238E27FC236}">
              <a16:creationId xmlns:a16="http://schemas.microsoft.com/office/drawing/2014/main" id="{BB56B69A-BE64-48CD-9C75-3F1354F3483F}"/>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60" name="テキスト ボックス 159">
          <a:extLst>
            <a:ext uri="{FF2B5EF4-FFF2-40B4-BE49-F238E27FC236}">
              <a16:creationId xmlns:a16="http://schemas.microsoft.com/office/drawing/2014/main" id="{DA43F6A5-9A2E-4C1B-8FAD-8C9794559EFE}"/>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2A68F5EC-375F-4D6C-8615-B73CD9B82393}"/>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B7833509-8110-4734-BA29-95D6574AA3C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16463A5D-129A-4C3B-9A9A-F246102071E6}"/>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CAC82519-3DE8-4F9E-9A17-1FA4C333306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C36B69AD-01B5-498C-AECC-40CC79A17208}"/>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16E46A38-86FF-4AE1-8775-5A5C406735DB}"/>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4495F57A-5143-42C1-9FDC-461DCDC9F2F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94EBB31E-EBCE-4D3C-BC9D-E6033CD0E47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CAC55124-9F35-41AF-9C32-62A5B22CA258}"/>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6EB8D0-F69C-496D-A5E8-056CB57C0C1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F723BF2E-7130-48DE-A7CF-A817AAC9A42E}"/>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2852EBB1-7B96-4C12-9B38-DD5B6A907A4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FECD9F6C-A2D3-4F84-94DA-CCE4BBD48C0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類似団体内平均値を大きく下回っているが、これは、ごみ・し尿処理、消防及び学校給食業務をそれぞれ一部事務組合で実施しているためである。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前年度と比較すると、退職手当や給料の増により全体として増となった。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今後も定員管理の適正化及び事務事業の見直しによりコストの削減に努める。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F1F911BC-E7AF-41C2-8EB1-04A1E4DCD1AC}"/>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CDAF1579-DD94-4B26-B1B9-B969B154E44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FFFD050-3B75-4B18-8DF5-D2D49FD81E2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B89E1F8B-CFF2-43C1-9527-2B9101F1C3CB}"/>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5F671530-21B1-45F2-AFAF-ED34D3700CD5}"/>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7A39CD0-570A-4093-817A-F343439AA95A}"/>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9A6A8272-17C8-4B91-89AE-70B83177D923}"/>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2E341A80-6CED-43F3-A259-CFC2AB95245C}"/>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21ABFC9-5D20-4C97-8A20-B936E3334063}"/>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2BAE1030-2602-4BFF-8794-2AC5E5787FF7}"/>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C75E25E2-E1E5-40AE-A64C-99A5A8143769}"/>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7C3B6AC0-754A-4947-A70D-5DF7048CB0F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42400B14-1DD9-4894-97CE-B94A5EE99C7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9870FEF6-8556-4D11-905B-683E8A91AF0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169520</xdr:rowOff>
    </xdr:from>
    <xdr:to>
      <xdr:col>23</xdr:col>
      <xdr:colOff>133350</xdr:colOff>
      <xdr:row>89</xdr:row>
      <xdr:rowOff>32034</xdr:rowOff>
    </xdr:to>
    <xdr:cxnSp macro="">
      <xdr:nvCxnSpPr>
        <xdr:cNvPr id="188" name="直線コネクタ 187">
          <a:extLst>
            <a:ext uri="{FF2B5EF4-FFF2-40B4-BE49-F238E27FC236}">
              <a16:creationId xmlns:a16="http://schemas.microsoft.com/office/drawing/2014/main" id="{1F45BDD8-3F45-4535-915B-FA84860B9552}"/>
            </a:ext>
          </a:extLst>
        </xdr:cNvPr>
        <xdr:cNvCxnSpPr/>
      </xdr:nvCxnSpPr>
      <xdr:spPr>
        <a:xfrm flipV="1">
          <a:off x="4953000" y="13885520"/>
          <a:ext cx="0" cy="1405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4111</xdr:rowOff>
    </xdr:from>
    <xdr:ext cx="762000" cy="259045"/>
    <xdr:sp macro="" textlink="">
      <xdr:nvSpPr>
        <xdr:cNvPr id="189" name="人件費・物件費等の状況最小値テキスト">
          <a:extLst>
            <a:ext uri="{FF2B5EF4-FFF2-40B4-BE49-F238E27FC236}">
              <a16:creationId xmlns:a16="http://schemas.microsoft.com/office/drawing/2014/main" id="{71011145-D4E9-48AB-BF5B-571E82AE86DD}"/>
            </a:ext>
          </a:extLst>
        </xdr:cNvPr>
        <xdr:cNvSpPr txBox="1"/>
      </xdr:nvSpPr>
      <xdr:spPr>
        <a:xfrm>
          <a:off x="5041900" y="1526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32034</xdr:rowOff>
    </xdr:from>
    <xdr:to>
      <xdr:col>24</xdr:col>
      <xdr:colOff>12700</xdr:colOff>
      <xdr:row>89</xdr:row>
      <xdr:rowOff>32034</xdr:rowOff>
    </xdr:to>
    <xdr:cxnSp macro="">
      <xdr:nvCxnSpPr>
        <xdr:cNvPr id="190" name="直線コネクタ 189">
          <a:extLst>
            <a:ext uri="{FF2B5EF4-FFF2-40B4-BE49-F238E27FC236}">
              <a16:creationId xmlns:a16="http://schemas.microsoft.com/office/drawing/2014/main" id="{B015D42F-9FED-4AFA-A5C3-0696662718C4}"/>
            </a:ext>
          </a:extLst>
        </xdr:cNvPr>
        <xdr:cNvCxnSpPr/>
      </xdr:nvCxnSpPr>
      <xdr:spPr>
        <a:xfrm>
          <a:off x="4864100" y="1529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84447</xdr:rowOff>
    </xdr:from>
    <xdr:ext cx="762000" cy="259045"/>
    <xdr:sp macro="" textlink="">
      <xdr:nvSpPr>
        <xdr:cNvPr id="191" name="人件費・物件費等の状況最大値テキスト">
          <a:extLst>
            <a:ext uri="{FF2B5EF4-FFF2-40B4-BE49-F238E27FC236}">
              <a16:creationId xmlns:a16="http://schemas.microsoft.com/office/drawing/2014/main" id="{C48B5045-1D6A-40FD-AC72-0AF3841CF515}"/>
            </a:ext>
          </a:extLst>
        </xdr:cNvPr>
        <xdr:cNvSpPr txBox="1"/>
      </xdr:nvSpPr>
      <xdr:spPr>
        <a:xfrm>
          <a:off x="5041900" y="136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169520</xdr:rowOff>
    </xdr:from>
    <xdr:to>
      <xdr:col>24</xdr:col>
      <xdr:colOff>12700</xdr:colOff>
      <xdr:row>80</xdr:row>
      <xdr:rowOff>169520</xdr:rowOff>
    </xdr:to>
    <xdr:cxnSp macro="">
      <xdr:nvCxnSpPr>
        <xdr:cNvPr id="192" name="直線コネクタ 191">
          <a:extLst>
            <a:ext uri="{FF2B5EF4-FFF2-40B4-BE49-F238E27FC236}">
              <a16:creationId xmlns:a16="http://schemas.microsoft.com/office/drawing/2014/main" id="{CE56F42E-1FC8-4759-B4DC-51162BDED775}"/>
            </a:ext>
          </a:extLst>
        </xdr:cNvPr>
        <xdr:cNvCxnSpPr/>
      </xdr:nvCxnSpPr>
      <xdr:spPr>
        <a:xfrm>
          <a:off x="4864100" y="138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134173</xdr:rowOff>
    </xdr:from>
    <xdr:to>
      <xdr:col>23</xdr:col>
      <xdr:colOff>133350</xdr:colOff>
      <xdr:row>82</xdr:row>
      <xdr:rowOff>17441</xdr:rowOff>
    </xdr:to>
    <xdr:cxnSp macro="">
      <xdr:nvCxnSpPr>
        <xdr:cNvPr id="193" name="直線コネクタ 192">
          <a:extLst>
            <a:ext uri="{FF2B5EF4-FFF2-40B4-BE49-F238E27FC236}">
              <a16:creationId xmlns:a16="http://schemas.microsoft.com/office/drawing/2014/main" id="{2704391E-7F4C-4E75-818A-91DBA8400595}"/>
            </a:ext>
          </a:extLst>
        </xdr:cNvPr>
        <xdr:cNvCxnSpPr/>
      </xdr:nvCxnSpPr>
      <xdr:spPr>
        <a:xfrm>
          <a:off x="4114800" y="14021623"/>
          <a:ext cx="838200" cy="5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96624</xdr:rowOff>
    </xdr:from>
    <xdr:ext cx="762000" cy="259045"/>
    <xdr:sp macro="" textlink="">
      <xdr:nvSpPr>
        <xdr:cNvPr id="194" name="人件費・物件費等の状況平均値テキスト">
          <a:extLst>
            <a:ext uri="{FF2B5EF4-FFF2-40B4-BE49-F238E27FC236}">
              <a16:creationId xmlns:a16="http://schemas.microsoft.com/office/drawing/2014/main" id="{981FA904-D0C6-46F4-A379-119EFA74E74A}"/>
            </a:ext>
          </a:extLst>
        </xdr:cNvPr>
        <xdr:cNvSpPr txBox="1"/>
      </xdr:nvSpPr>
      <xdr:spPr>
        <a:xfrm>
          <a:off x="5041900" y="14155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124547</xdr:rowOff>
    </xdr:from>
    <xdr:to>
      <xdr:col>23</xdr:col>
      <xdr:colOff>184150</xdr:colOff>
      <xdr:row>83</xdr:row>
      <xdr:rowOff>54697</xdr:rowOff>
    </xdr:to>
    <xdr:sp macro="" textlink="">
      <xdr:nvSpPr>
        <xdr:cNvPr id="195" name="フローチャート: 判断 194">
          <a:extLst>
            <a:ext uri="{FF2B5EF4-FFF2-40B4-BE49-F238E27FC236}">
              <a16:creationId xmlns:a16="http://schemas.microsoft.com/office/drawing/2014/main" id="{DDF014BC-53F4-4EAA-9577-50C8EEB77912}"/>
            </a:ext>
          </a:extLst>
        </xdr:cNvPr>
        <xdr:cNvSpPr/>
      </xdr:nvSpPr>
      <xdr:spPr>
        <a:xfrm>
          <a:off x="49022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47585</xdr:rowOff>
    </xdr:from>
    <xdr:to>
      <xdr:col>19</xdr:col>
      <xdr:colOff>133350</xdr:colOff>
      <xdr:row>81</xdr:row>
      <xdr:rowOff>134173</xdr:rowOff>
    </xdr:to>
    <xdr:cxnSp macro="">
      <xdr:nvCxnSpPr>
        <xdr:cNvPr id="196" name="直線コネクタ 195">
          <a:extLst>
            <a:ext uri="{FF2B5EF4-FFF2-40B4-BE49-F238E27FC236}">
              <a16:creationId xmlns:a16="http://schemas.microsoft.com/office/drawing/2014/main" id="{A8D444BE-9003-4C60-96E8-78329D992912}"/>
            </a:ext>
          </a:extLst>
        </xdr:cNvPr>
        <xdr:cNvCxnSpPr/>
      </xdr:nvCxnSpPr>
      <xdr:spPr>
        <a:xfrm>
          <a:off x="3225800" y="13935035"/>
          <a:ext cx="889000" cy="8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86489</xdr:rowOff>
    </xdr:from>
    <xdr:to>
      <xdr:col>19</xdr:col>
      <xdr:colOff>184150</xdr:colOff>
      <xdr:row>83</xdr:row>
      <xdr:rowOff>16639</xdr:rowOff>
    </xdr:to>
    <xdr:sp macro="" textlink="">
      <xdr:nvSpPr>
        <xdr:cNvPr id="197" name="フローチャート: 判断 196">
          <a:extLst>
            <a:ext uri="{FF2B5EF4-FFF2-40B4-BE49-F238E27FC236}">
              <a16:creationId xmlns:a16="http://schemas.microsoft.com/office/drawing/2014/main" id="{D50AFD6C-C27A-4952-AD37-03B4FCAD0EB0}"/>
            </a:ext>
          </a:extLst>
        </xdr:cNvPr>
        <xdr:cNvSpPr/>
      </xdr:nvSpPr>
      <xdr:spPr>
        <a:xfrm>
          <a:off x="4064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1416</xdr:rowOff>
    </xdr:from>
    <xdr:ext cx="736600" cy="259045"/>
    <xdr:sp macro="" textlink="">
      <xdr:nvSpPr>
        <xdr:cNvPr id="198" name="テキスト ボックス 197">
          <a:extLst>
            <a:ext uri="{FF2B5EF4-FFF2-40B4-BE49-F238E27FC236}">
              <a16:creationId xmlns:a16="http://schemas.microsoft.com/office/drawing/2014/main" id="{09EB3176-B0AA-4970-B4DC-A577004BD85F}"/>
            </a:ext>
          </a:extLst>
        </xdr:cNvPr>
        <xdr:cNvSpPr txBox="1"/>
      </xdr:nvSpPr>
      <xdr:spPr>
        <a:xfrm>
          <a:off x="3733800" y="14231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114697</xdr:rowOff>
    </xdr:from>
    <xdr:to>
      <xdr:col>15</xdr:col>
      <xdr:colOff>82550</xdr:colOff>
      <xdr:row>81</xdr:row>
      <xdr:rowOff>47585</xdr:rowOff>
    </xdr:to>
    <xdr:cxnSp macro="">
      <xdr:nvCxnSpPr>
        <xdr:cNvPr id="199" name="直線コネクタ 198">
          <a:extLst>
            <a:ext uri="{FF2B5EF4-FFF2-40B4-BE49-F238E27FC236}">
              <a16:creationId xmlns:a16="http://schemas.microsoft.com/office/drawing/2014/main" id="{2829BFCD-BAA4-4C3F-AE00-7ED6013DCD46}"/>
            </a:ext>
          </a:extLst>
        </xdr:cNvPr>
        <xdr:cNvCxnSpPr/>
      </xdr:nvCxnSpPr>
      <xdr:spPr>
        <a:xfrm>
          <a:off x="2336800" y="13830697"/>
          <a:ext cx="889000" cy="10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140791</xdr:rowOff>
    </xdr:from>
    <xdr:to>
      <xdr:col>15</xdr:col>
      <xdr:colOff>133350</xdr:colOff>
      <xdr:row>83</xdr:row>
      <xdr:rowOff>70941</xdr:rowOff>
    </xdr:to>
    <xdr:sp macro="" textlink="">
      <xdr:nvSpPr>
        <xdr:cNvPr id="200" name="フローチャート: 判断 199">
          <a:extLst>
            <a:ext uri="{FF2B5EF4-FFF2-40B4-BE49-F238E27FC236}">
              <a16:creationId xmlns:a16="http://schemas.microsoft.com/office/drawing/2014/main" id="{B51D01FC-2B98-495D-AF8C-BF719F3D7C3D}"/>
            </a:ext>
          </a:extLst>
        </xdr:cNvPr>
        <xdr:cNvSpPr/>
      </xdr:nvSpPr>
      <xdr:spPr>
        <a:xfrm>
          <a:off x="3175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55718</xdr:rowOff>
    </xdr:from>
    <xdr:ext cx="762000" cy="259045"/>
    <xdr:sp macro="" textlink="">
      <xdr:nvSpPr>
        <xdr:cNvPr id="201" name="テキスト ボックス 200">
          <a:extLst>
            <a:ext uri="{FF2B5EF4-FFF2-40B4-BE49-F238E27FC236}">
              <a16:creationId xmlns:a16="http://schemas.microsoft.com/office/drawing/2014/main" id="{0F0BA3B2-FFD7-47AB-9073-712E38F049BA}"/>
            </a:ext>
          </a:extLst>
        </xdr:cNvPr>
        <xdr:cNvSpPr txBox="1"/>
      </xdr:nvSpPr>
      <xdr:spPr>
        <a:xfrm>
          <a:off x="2844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61447</xdr:rowOff>
    </xdr:from>
    <xdr:to>
      <xdr:col>11</xdr:col>
      <xdr:colOff>31750</xdr:colOff>
      <xdr:row>80</xdr:row>
      <xdr:rowOff>114697</xdr:rowOff>
    </xdr:to>
    <xdr:cxnSp macro="">
      <xdr:nvCxnSpPr>
        <xdr:cNvPr id="202" name="直線コネクタ 201">
          <a:extLst>
            <a:ext uri="{FF2B5EF4-FFF2-40B4-BE49-F238E27FC236}">
              <a16:creationId xmlns:a16="http://schemas.microsoft.com/office/drawing/2014/main" id="{1E4C2CBF-F9F3-4548-A294-35036CD3595A}"/>
            </a:ext>
          </a:extLst>
        </xdr:cNvPr>
        <xdr:cNvCxnSpPr/>
      </xdr:nvCxnSpPr>
      <xdr:spPr>
        <a:xfrm>
          <a:off x="1447800" y="13777447"/>
          <a:ext cx="889000" cy="5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46038</xdr:rowOff>
    </xdr:from>
    <xdr:to>
      <xdr:col>11</xdr:col>
      <xdr:colOff>82550</xdr:colOff>
      <xdr:row>82</xdr:row>
      <xdr:rowOff>147638</xdr:rowOff>
    </xdr:to>
    <xdr:sp macro="" textlink="">
      <xdr:nvSpPr>
        <xdr:cNvPr id="203" name="フローチャート: 判断 202">
          <a:extLst>
            <a:ext uri="{FF2B5EF4-FFF2-40B4-BE49-F238E27FC236}">
              <a16:creationId xmlns:a16="http://schemas.microsoft.com/office/drawing/2014/main" id="{7FD7F26B-128D-4643-9192-581C9B3EA8F3}"/>
            </a:ext>
          </a:extLst>
        </xdr:cNvPr>
        <xdr:cNvSpPr/>
      </xdr:nvSpPr>
      <xdr:spPr>
        <a:xfrm>
          <a:off x="2286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132415</xdr:rowOff>
    </xdr:from>
    <xdr:ext cx="762000" cy="259045"/>
    <xdr:sp macro="" textlink="">
      <xdr:nvSpPr>
        <xdr:cNvPr id="204" name="テキスト ボックス 203">
          <a:extLst>
            <a:ext uri="{FF2B5EF4-FFF2-40B4-BE49-F238E27FC236}">
              <a16:creationId xmlns:a16="http://schemas.microsoft.com/office/drawing/2014/main" id="{1C08687A-672F-45F5-A3C4-5D3150DAB2B9}"/>
            </a:ext>
          </a:extLst>
        </xdr:cNvPr>
        <xdr:cNvSpPr txBox="1"/>
      </xdr:nvSpPr>
      <xdr:spPr>
        <a:xfrm>
          <a:off x="1955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12266</xdr:rowOff>
    </xdr:from>
    <xdr:to>
      <xdr:col>7</xdr:col>
      <xdr:colOff>31750</xdr:colOff>
      <xdr:row>82</xdr:row>
      <xdr:rowOff>113866</xdr:rowOff>
    </xdr:to>
    <xdr:sp macro="" textlink="">
      <xdr:nvSpPr>
        <xdr:cNvPr id="205" name="フローチャート: 判断 204">
          <a:extLst>
            <a:ext uri="{FF2B5EF4-FFF2-40B4-BE49-F238E27FC236}">
              <a16:creationId xmlns:a16="http://schemas.microsoft.com/office/drawing/2014/main" id="{C0702D35-4A53-40B9-8C6D-85B5C9A6EE9F}"/>
            </a:ext>
          </a:extLst>
        </xdr:cNvPr>
        <xdr:cNvSpPr/>
      </xdr:nvSpPr>
      <xdr:spPr>
        <a:xfrm>
          <a:off x="1397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98643</xdr:rowOff>
    </xdr:from>
    <xdr:ext cx="762000" cy="259045"/>
    <xdr:sp macro="" textlink="">
      <xdr:nvSpPr>
        <xdr:cNvPr id="206" name="テキスト ボックス 205">
          <a:extLst>
            <a:ext uri="{FF2B5EF4-FFF2-40B4-BE49-F238E27FC236}">
              <a16:creationId xmlns:a16="http://schemas.microsoft.com/office/drawing/2014/main" id="{8B98192C-A695-402B-AA15-3584A949073B}"/>
            </a:ext>
          </a:extLst>
        </xdr:cNvPr>
        <xdr:cNvSpPr txBox="1"/>
      </xdr:nvSpPr>
      <xdr:spPr>
        <a:xfrm>
          <a:off x="1066800" y="1415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A014A6F-2C49-4BB7-AD2F-41CA5820F20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BA70F955-F21D-46C5-9DE2-D30D145A21D4}"/>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43E5186B-C2ED-4624-A750-43BB5119515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18DB3DE4-049C-4CA6-881E-7E12D00E8006}"/>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DB23CFF-6313-4A5E-9CDA-4AFC799F596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138091</xdr:rowOff>
    </xdr:from>
    <xdr:to>
      <xdr:col>23</xdr:col>
      <xdr:colOff>184150</xdr:colOff>
      <xdr:row>82</xdr:row>
      <xdr:rowOff>68241</xdr:rowOff>
    </xdr:to>
    <xdr:sp macro="" textlink="">
      <xdr:nvSpPr>
        <xdr:cNvPr id="212" name="楕円 211">
          <a:extLst>
            <a:ext uri="{FF2B5EF4-FFF2-40B4-BE49-F238E27FC236}">
              <a16:creationId xmlns:a16="http://schemas.microsoft.com/office/drawing/2014/main" id="{1185C20D-F826-470B-966C-996FA0D4C646}"/>
            </a:ext>
          </a:extLst>
        </xdr:cNvPr>
        <xdr:cNvSpPr/>
      </xdr:nvSpPr>
      <xdr:spPr>
        <a:xfrm>
          <a:off x="4902200" y="1402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154618</xdr:rowOff>
    </xdr:from>
    <xdr:ext cx="762000" cy="259045"/>
    <xdr:sp macro="" textlink="">
      <xdr:nvSpPr>
        <xdr:cNvPr id="213" name="人件費・物件費等の状況該当値テキスト">
          <a:extLst>
            <a:ext uri="{FF2B5EF4-FFF2-40B4-BE49-F238E27FC236}">
              <a16:creationId xmlns:a16="http://schemas.microsoft.com/office/drawing/2014/main" id="{0453FFEE-D202-4BD8-89B8-AB446B871F6B}"/>
            </a:ext>
          </a:extLst>
        </xdr:cNvPr>
        <xdr:cNvSpPr txBox="1"/>
      </xdr:nvSpPr>
      <xdr:spPr>
        <a:xfrm>
          <a:off x="5041900" y="1387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83373</xdr:rowOff>
    </xdr:from>
    <xdr:to>
      <xdr:col>19</xdr:col>
      <xdr:colOff>184150</xdr:colOff>
      <xdr:row>82</xdr:row>
      <xdr:rowOff>13523</xdr:rowOff>
    </xdr:to>
    <xdr:sp macro="" textlink="">
      <xdr:nvSpPr>
        <xdr:cNvPr id="214" name="楕円 213">
          <a:extLst>
            <a:ext uri="{FF2B5EF4-FFF2-40B4-BE49-F238E27FC236}">
              <a16:creationId xmlns:a16="http://schemas.microsoft.com/office/drawing/2014/main" id="{C801527C-58DB-4AF8-A751-4808069D6245}"/>
            </a:ext>
          </a:extLst>
        </xdr:cNvPr>
        <xdr:cNvSpPr/>
      </xdr:nvSpPr>
      <xdr:spPr>
        <a:xfrm>
          <a:off x="4064000" y="139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23700</xdr:rowOff>
    </xdr:from>
    <xdr:ext cx="736600" cy="259045"/>
    <xdr:sp macro="" textlink="">
      <xdr:nvSpPr>
        <xdr:cNvPr id="215" name="テキスト ボックス 214">
          <a:extLst>
            <a:ext uri="{FF2B5EF4-FFF2-40B4-BE49-F238E27FC236}">
              <a16:creationId xmlns:a16="http://schemas.microsoft.com/office/drawing/2014/main" id="{734BBC5F-9D9E-4D0A-A318-E2DB376AAB62}"/>
            </a:ext>
          </a:extLst>
        </xdr:cNvPr>
        <xdr:cNvSpPr txBox="1"/>
      </xdr:nvSpPr>
      <xdr:spPr>
        <a:xfrm>
          <a:off x="3733800" y="13739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168235</xdr:rowOff>
    </xdr:from>
    <xdr:to>
      <xdr:col>15</xdr:col>
      <xdr:colOff>133350</xdr:colOff>
      <xdr:row>81</xdr:row>
      <xdr:rowOff>98385</xdr:rowOff>
    </xdr:to>
    <xdr:sp macro="" textlink="">
      <xdr:nvSpPr>
        <xdr:cNvPr id="216" name="楕円 215">
          <a:extLst>
            <a:ext uri="{FF2B5EF4-FFF2-40B4-BE49-F238E27FC236}">
              <a16:creationId xmlns:a16="http://schemas.microsoft.com/office/drawing/2014/main" id="{65B5CEA0-D10C-42A7-BFBF-E59E08F2E9DC}"/>
            </a:ext>
          </a:extLst>
        </xdr:cNvPr>
        <xdr:cNvSpPr/>
      </xdr:nvSpPr>
      <xdr:spPr>
        <a:xfrm>
          <a:off x="3175000" y="1388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108562</xdr:rowOff>
    </xdr:from>
    <xdr:ext cx="762000" cy="259045"/>
    <xdr:sp macro="" textlink="">
      <xdr:nvSpPr>
        <xdr:cNvPr id="217" name="テキスト ボックス 216">
          <a:extLst>
            <a:ext uri="{FF2B5EF4-FFF2-40B4-BE49-F238E27FC236}">
              <a16:creationId xmlns:a16="http://schemas.microsoft.com/office/drawing/2014/main" id="{9C2DE4C2-4FF9-4EBF-8048-CF025B44D902}"/>
            </a:ext>
          </a:extLst>
        </xdr:cNvPr>
        <xdr:cNvSpPr txBox="1"/>
      </xdr:nvSpPr>
      <xdr:spPr>
        <a:xfrm>
          <a:off x="2844800" y="1365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63897</xdr:rowOff>
    </xdr:from>
    <xdr:to>
      <xdr:col>11</xdr:col>
      <xdr:colOff>82550</xdr:colOff>
      <xdr:row>80</xdr:row>
      <xdr:rowOff>165497</xdr:rowOff>
    </xdr:to>
    <xdr:sp macro="" textlink="">
      <xdr:nvSpPr>
        <xdr:cNvPr id="218" name="楕円 217">
          <a:extLst>
            <a:ext uri="{FF2B5EF4-FFF2-40B4-BE49-F238E27FC236}">
              <a16:creationId xmlns:a16="http://schemas.microsoft.com/office/drawing/2014/main" id="{CB165627-4E37-49EE-A914-CC87CEE2F2DE}"/>
            </a:ext>
          </a:extLst>
        </xdr:cNvPr>
        <xdr:cNvSpPr/>
      </xdr:nvSpPr>
      <xdr:spPr>
        <a:xfrm>
          <a:off x="2286000" y="137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4224</xdr:rowOff>
    </xdr:from>
    <xdr:ext cx="762000" cy="259045"/>
    <xdr:sp macro="" textlink="">
      <xdr:nvSpPr>
        <xdr:cNvPr id="219" name="テキスト ボックス 218">
          <a:extLst>
            <a:ext uri="{FF2B5EF4-FFF2-40B4-BE49-F238E27FC236}">
              <a16:creationId xmlns:a16="http://schemas.microsoft.com/office/drawing/2014/main" id="{86C7EB41-9B6E-432C-9881-64E2457D54AB}"/>
            </a:ext>
          </a:extLst>
        </xdr:cNvPr>
        <xdr:cNvSpPr txBox="1"/>
      </xdr:nvSpPr>
      <xdr:spPr>
        <a:xfrm>
          <a:off x="1955800" y="1354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10647</xdr:rowOff>
    </xdr:from>
    <xdr:to>
      <xdr:col>7</xdr:col>
      <xdr:colOff>31750</xdr:colOff>
      <xdr:row>80</xdr:row>
      <xdr:rowOff>112247</xdr:rowOff>
    </xdr:to>
    <xdr:sp macro="" textlink="">
      <xdr:nvSpPr>
        <xdr:cNvPr id="220" name="楕円 219">
          <a:extLst>
            <a:ext uri="{FF2B5EF4-FFF2-40B4-BE49-F238E27FC236}">
              <a16:creationId xmlns:a16="http://schemas.microsoft.com/office/drawing/2014/main" id="{879AFF15-DD18-468C-B7AA-BD0EE86746C1}"/>
            </a:ext>
          </a:extLst>
        </xdr:cNvPr>
        <xdr:cNvSpPr/>
      </xdr:nvSpPr>
      <xdr:spPr>
        <a:xfrm>
          <a:off x="1397000" y="1372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122424</xdr:rowOff>
    </xdr:from>
    <xdr:ext cx="762000" cy="259045"/>
    <xdr:sp macro="" textlink="">
      <xdr:nvSpPr>
        <xdr:cNvPr id="221" name="テキスト ボックス 220">
          <a:extLst>
            <a:ext uri="{FF2B5EF4-FFF2-40B4-BE49-F238E27FC236}">
              <a16:creationId xmlns:a16="http://schemas.microsoft.com/office/drawing/2014/main" id="{26E6C00A-1D30-4FAC-9817-0E5B713C1DDC}"/>
            </a:ext>
          </a:extLst>
        </xdr:cNvPr>
        <xdr:cNvSpPr txBox="1"/>
      </xdr:nvSpPr>
      <xdr:spPr>
        <a:xfrm>
          <a:off x="1066800" y="1349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EA4C8A6A-DCEE-4A24-B3F6-208327A37C41}"/>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7FC9DD58-E63D-4222-8A2A-5D7B7E7DD1A9}"/>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2E6B929D-82E8-400E-A3C8-CE8FBC16EC2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BD7A4BBF-7D1C-45E9-A958-9C1CFA569CE2}"/>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9AB6CF93-FAC7-40E4-9F36-17522D46F68D}"/>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C88B75D2-275E-4FAD-BC36-D74C05DA967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A4A1CD52-CD89-4355-842D-3E48A105F8B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4B853E85-FE24-41C4-831E-752F128BF76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3C98E70B-7ED6-4ADF-932D-3555BAFF216C}"/>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F07B4BB1-D840-414E-8F46-49B2E5F586D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4041B3A3-7B25-4B03-B0B3-249919D70701}"/>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76D432F6-3B6E-46D7-96F8-B26F557150A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5B9105E-63AE-4F3D-A5BE-400DDF87A5D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機構改革による職員構成の変化等により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ポイント増加し、類似団体内平均値との比較においても、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ポイント上回ることとなった。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今後も指数の上昇要因に注意を払いながら、適切な給与水準の維持に努める。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13550852-27CE-4ACD-B65F-39245C164AD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D72BBF29-3D68-4C5D-8298-175E8629EB84}"/>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AEF7D1CA-2A88-4BAE-8539-3DFA838C8719}"/>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6BFA0C82-B192-4EE1-B3E5-3BA693D85F5F}"/>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5C3BEA6E-C992-40F9-BAED-1C950FD31BEE}"/>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5399193D-DF36-4BA2-91AD-D1915BE4BB89}"/>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DE622B80-A7AA-4191-A626-A6AD765E32A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A710F59B-8A8A-43EB-9C78-2ACD5E7FA031}"/>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CD535491-9FC0-429F-9D58-67E0A96D5FD5}"/>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E7CF667F-2AA4-4708-866E-0AFBC7E4E0B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CA20B2A6-42AE-4379-9EFD-136555844BB8}"/>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1DD876DA-8E69-4679-8FAF-52D5C9AB216A}"/>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2F15E304-28FF-486C-B413-00A3EEC8923D}"/>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4A2CFAD4-21FB-4627-9B44-93FBE806EF1F}"/>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9D879579-AAAA-4624-906B-CA11067F5FD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9177757A-0C9E-4271-B84F-9E0356F13C91}"/>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AB014F75-CDCE-44E8-A204-8579065C855F}"/>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4E6FE036-2D0F-4531-B6FC-EA8F64636025}"/>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83FFD05E-81C8-4FF2-ADD2-D357B7AB508D}"/>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ADE4FABE-9938-4D87-B20B-047E16EEB97F}"/>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7A582B17-1CDC-4280-B862-BC5AB196B26C}"/>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3B075587-034A-4A3E-BBAB-62F2FD06DB7E}"/>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97A6174-3B99-4812-AF6B-E6FB34D84929}"/>
            </a:ext>
          </a:extLst>
        </xdr:cNvPr>
        <xdr:cNvCxnSpPr/>
      </xdr:nvCxnSpPr>
      <xdr:spPr>
        <a:xfrm>
          <a:off x="16179800" y="150186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8" name="給与水準   （国との比較）平均値テキスト">
          <a:extLst>
            <a:ext uri="{FF2B5EF4-FFF2-40B4-BE49-F238E27FC236}">
              <a16:creationId xmlns:a16="http://schemas.microsoft.com/office/drawing/2014/main" id="{60F69115-FE16-4945-A71D-630BCE4CECD7}"/>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9" name="フローチャート: 判断 258">
          <a:extLst>
            <a:ext uri="{FF2B5EF4-FFF2-40B4-BE49-F238E27FC236}">
              <a16:creationId xmlns:a16="http://schemas.microsoft.com/office/drawing/2014/main" id="{D31D28FC-D2A4-4F69-A2CF-A98448545084}"/>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136979</xdr:rowOff>
    </xdr:to>
    <xdr:cxnSp macro="">
      <xdr:nvCxnSpPr>
        <xdr:cNvPr id="260" name="直線コネクタ 259">
          <a:extLst>
            <a:ext uri="{FF2B5EF4-FFF2-40B4-BE49-F238E27FC236}">
              <a16:creationId xmlns:a16="http://schemas.microsoft.com/office/drawing/2014/main" id="{85ABC2C5-E9F4-4940-8805-DED3A9E64754}"/>
            </a:ext>
          </a:extLst>
        </xdr:cNvPr>
        <xdr:cNvCxnSpPr/>
      </xdr:nvCxnSpPr>
      <xdr:spPr>
        <a:xfrm flipV="1">
          <a:off x="15290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2823E283-152F-476F-B857-4533D3476C7D}"/>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B955F0BC-ABC7-442A-9653-90EA0DF1BAC7}"/>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F747459E-D98E-4935-A686-46532721DD6F}"/>
            </a:ext>
          </a:extLst>
        </xdr:cNvPr>
        <xdr:cNvCxnSpPr/>
      </xdr:nvCxnSpPr>
      <xdr:spPr>
        <a:xfrm flipV="1">
          <a:off x="14401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a:extLst>
            <a:ext uri="{FF2B5EF4-FFF2-40B4-BE49-F238E27FC236}">
              <a16:creationId xmlns:a16="http://schemas.microsoft.com/office/drawing/2014/main" id="{697E1B0E-D355-466A-A208-06E082B1F42C}"/>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5" name="テキスト ボックス 264">
          <a:extLst>
            <a:ext uri="{FF2B5EF4-FFF2-40B4-BE49-F238E27FC236}">
              <a16:creationId xmlns:a16="http://schemas.microsoft.com/office/drawing/2014/main" id="{4712AD1E-4E8D-490B-9E22-F4B390381726}"/>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57CD9CB5-B5E3-4E7E-91C2-81F5B686856B}"/>
            </a:ext>
          </a:extLst>
        </xdr:cNvPr>
        <xdr:cNvCxnSpPr/>
      </xdr:nvCxnSpPr>
      <xdr:spPr>
        <a:xfrm>
          <a:off x="13512800" y="1493247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7" name="フローチャート: 判断 266">
          <a:extLst>
            <a:ext uri="{FF2B5EF4-FFF2-40B4-BE49-F238E27FC236}">
              <a16:creationId xmlns:a16="http://schemas.microsoft.com/office/drawing/2014/main" id="{CEF0D596-0768-468A-B5FA-90E6CF016755}"/>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FC6068B5-7F71-48FD-9DD1-3067A014623A}"/>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805984A1-40FA-432B-992D-B1916AB060B4}"/>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5058A45-E1BC-4F3C-8B71-449071777C7E}"/>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720D50B5-112F-42E4-ABDC-A9A274C0DBD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FCB3A0DE-8B7D-4C50-A3F8-C85AA471F79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5AAE3CF1-AEDB-4110-8153-56542039A5A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49E5D28-03F6-4A65-AFC6-AD6DEFE1164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407D7051-E3B3-432B-8971-330FE91BF3A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75608D6C-BB84-4F8D-9929-A7BC866DB0B3}"/>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46F9EB5B-CCF7-494B-B06E-6A717A86B148}"/>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a:extLst>
            <a:ext uri="{FF2B5EF4-FFF2-40B4-BE49-F238E27FC236}">
              <a16:creationId xmlns:a16="http://schemas.microsoft.com/office/drawing/2014/main" id="{4025D0F7-9C9E-45A6-90EA-4CB2B4D6BC0E}"/>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a:extLst>
            <a:ext uri="{FF2B5EF4-FFF2-40B4-BE49-F238E27FC236}">
              <a16:creationId xmlns:a16="http://schemas.microsoft.com/office/drawing/2014/main" id="{D4CF22D2-412E-4031-9DF0-4964275C26E9}"/>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0" name="楕円 279">
          <a:extLst>
            <a:ext uri="{FF2B5EF4-FFF2-40B4-BE49-F238E27FC236}">
              <a16:creationId xmlns:a16="http://schemas.microsoft.com/office/drawing/2014/main" id="{36093135-4F81-4D74-8E83-65FA9E267643}"/>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6ADFB234-C873-449C-BA17-B138FFA8B7DD}"/>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B87C4B68-E0E0-4E35-8C86-20C48D17506C}"/>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97F21A30-0ADA-44FB-B8D8-B45E0E77A0A4}"/>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4" name="楕円 283">
          <a:extLst>
            <a:ext uri="{FF2B5EF4-FFF2-40B4-BE49-F238E27FC236}">
              <a16:creationId xmlns:a16="http://schemas.microsoft.com/office/drawing/2014/main" id="{ED164442-1C49-4B5F-AE24-B281872AFC3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44CDF98D-B2CC-4C76-9B0E-62E30FEC93BF}"/>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533C2A91-AD73-47BB-900E-E4FC76A0634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C0A6CAC7-D494-41B9-A853-34CCC3BDE3C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390A863B-4939-4B5B-9CF1-32AC57130DB7}"/>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8BD7696B-A730-4363-9192-4B0598802689}"/>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BA4E9BF-3353-4411-8D9E-DB0279C62F5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433739B2-B15B-4F99-8BBA-3E61A1DB539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2888EC07-C14B-49F9-A2A0-B3D26EE4A64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C208BFE3-5826-4C89-A0A3-BE3F3A2FC16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5C5605C9-9E8E-4040-9639-8AFF43E3465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C59642A9-701F-460B-9D9D-4D57C228F45C}"/>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2E701ABE-D4A4-42C0-8FBE-0AE5BD61AE6E}"/>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37309A31-A20F-4AA2-99E2-3888EECC06EB}"/>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B9A3DE09-F7DC-47D8-B122-8079EC86FDC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前年から引き続き育児休業代替職員を任用したことや業務多忙等により任期付職員を任用したことで、前年から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ポイント増となったが、類似団体内平均値を下回るものとなっている。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今後も人口動態や市民ニーズを注視しつつ、適正な人員配置と職場における業務改善を進めながら、適正な定員管理に努める。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79EB674A-7839-44BF-967F-1C6E7E8C262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AF87448F-7F0A-445E-93D9-6A35B71176A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8AC7A889-ED82-4542-8735-47389C42A85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28020A78-74CD-4519-9E20-700B897A5EEC}"/>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47187E80-8C83-4225-90F9-0F5E9ABDD317}"/>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1953C0B5-AB30-4595-835F-68216505F84B}"/>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64D69DAF-E556-4619-819A-21FCD65F254E}"/>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DBC8D935-71BD-42A3-AED5-75024E3118B3}"/>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7A54AA61-F5AA-4138-BE1C-CA0D111AFE15}"/>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3362C027-B29B-41C0-B557-DA685AFFB18D}"/>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E263A7FB-9280-4C01-AAA9-48C339D57F2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42A1357C-0B50-4E73-932E-074AE6C424E2}"/>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384F3566-5A63-43A6-9684-B5E92848F58A}"/>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88325CBC-61DB-414A-9F00-39329B80795A}"/>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74774CFE-79AB-46A3-BAA3-9BF014AAA6E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666EE6CB-F6BE-4171-A351-B3C701BB2258}"/>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5" name="直線コネクタ 314">
          <a:extLst>
            <a:ext uri="{FF2B5EF4-FFF2-40B4-BE49-F238E27FC236}">
              <a16:creationId xmlns:a16="http://schemas.microsoft.com/office/drawing/2014/main" id="{BE02B914-7577-4206-91BF-EE4627D6193B}"/>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6" name="定員管理の状況最小値テキスト">
          <a:extLst>
            <a:ext uri="{FF2B5EF4-FFF2-40B4-BE49-F238E27FC236}">
              <a16:creationId xmlns:a16="http://schemas.microsoft.com/office/drawing/2014/main" id="{71FE0B8B-53BD-4F28-BA19-5C3DF5C64FDA}"/>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7" name="直線コネクタ 316">
          <a:extLst>
            <a:ext uri="{FF2B5EF4-FFF2-40B4-BE49-F238E27FC236}">
              <a16:creationId xmlns:a16="http://schemas.microsoft.com/office/drawing/2014/main" id="{F67EA945-339A-4A09-80B9-FA3732DC527C}"/>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18" name="定員管理の状況最大値テキスト">
          <a:extLst>
            <a:ext uri="{FF2B5EF4-FFF2-40B4-BE49-F238E27FC236}">
              <a16:creationId xmlns:a16="http://schemas.microsoft.com/office/drawing/2014/main" id="{9B312140-DDC2-49CA-8C61-19B5470730CC}"/>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19" name="直線コネクタ 318">
          <a:extLst>
            <a:ext uri="{FF2B5EF4-FFF2-40B4-BE49-F238E27FC236}">
              <a16:creationId xmlns:a16="http://schemas.microsoft.com/office/drawing/2014/main" id="{177274FE-30F5-4EFF-A9F9-07346812E6AF}"/>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119909</xdr:rowOff>
    </xdr:from>
    <xdr:to>
      <xdr:col>81</xdr:col>
      <xdr:colOff>44450</xdr:colOff>
      <xdr:row>60</xdr:row>
      <xdr:rowOff>131974</xdr:rowOff>
    </xdr:to>
    <xdr:cxnSp macro="">
      <xdr:nvCxnSpPr>
        <xdr:cNvPr id="320" name="直線コネクタ 319">
          <a:extLst>
            <a:ext uri="{FF2B5EF4-FFF2-40B4-BE49-F238E27FC236}">
              <a16:creationId xmlns:a16="http://schemas.microsoft.com/office/drawing/2014/main" id="{5EFBD1D4-EB50-4585-B341-2C323A9A3CCB}"/>
            </a:ext>
          </a:extLst>
        </xdr:cNvPr>
        <xdr:cNvCxnSpPr/>
      </xdr:nvCxnSpPr>
      <xdr:spPr>
        <a:xfrm>
          <a:off x="16179800" y="1040690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1" name="定員管理の状況平均値テキスト">
          <a:extLst>
            <a:ext uri="{FF2B5EF4-FFF2-40B4-BE49-F238E27FC236}">
              <a16:creationId xmlns:a16="http://schemas.microsoft.com/office/drawing/2014/main" id="{AC0A1EE6-5847-427A-87EF-7C502E1B9FEF}"/>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2" name="フローチャート: 判断 321">
          <a:extLst>
            <a:ext uri="{FF2B5EF4-FFF2-40B4-BE49-F238E27FC236}">
              <a16:creationId xmlns:a16="http://schemas.microsoft.com/office/drawing/2014/main" id="{063323CD-21CE-4228-9F90-6385BF52B174}"/>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109855</xdr:rowOff>
    </xdr:from>
    <xdr:to>
      <xdr:col>77</xdr:col>
      <xdr:colOff>44450</xdr:colOff>
      <xdr:row>60</xdr:row>
      <xdr:rowOff>119909</xdr:rowOff>
    </xdr:to>
    <xdr:cxnSp macro="">
      <xdr:nvCxnSpPr>
        <xdr:cNvPr id="323" name="直線コネクタ 322">
          <a:extLst>
            <a:ext uri="{FF2B5EF4-FFF2-40B4-BE49-F238E27FC236}">
              <a16:creationId xmlns:a16="http://schemas.microsoft.com/office/drawing/2014/main" id="{46F60546-F75D-4E44-814D-DBB2FF413963}"/>
            </a:ext>
          </a:extLst>
        </xdr:cNvPr>
        <xdr:cNvCxnSpPr/>
      </xdr:nvCxnSpPr>
      <xdr:spPr>
        <a:xfrm>
          <a:off x="15290800" y="1039685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4" name="フローチャート: 判断 323">
          <a:extLst>
            <a:ext uri="{FF2B5EF4-FFF2-40B4-BE49-F238E27FC236}">
              <a16:creationId xmlns:a16="http://schemas.microsoft.com/office/drawing/2014/main" id="{4F3F3A65-2656-469D-8B41-BD0F3CF7C1EE}"/>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5" name="テキスト ボックス 324">
          <a:extLst>
            <a:ext uri="{FF2B5EF4-FFF2-40B4-BE49-F238E27FC236}">
              <a16:creationId xmlns:a16="http://schemas.microsoft.com/office/drawing/2014/main" id="{E3E650C1-2E18-4F29-9AAD-889246994335}"/>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93769</xdr:rowOff>
    </xdr:from>
    <xdr:to>
      <xdr:col>72</xdr:col>
      <xdr:colOff>203200</xdr:colOff>
      <xdr:row>60</xdr:row>
      <xdr:rowOff>109855</xdr:rowOff>
    </xdr:to>
    <xdr:cxnSp macro="">
      <xdr:nvCxnSpPr>
        <xdr:cNvPr id="326" name="直線コネクタ 325">
          <a:extLst>
            <a:ext uri="{FF2B5EF4-FFF2-40B4-BE49-F238E27FC236}">
              <a16:creationId xmlns:a16="http://schemas.microsoft.com/office/drawing/2014/main" id="{198162A8-A411-4729-9454-7DBF0D1A52EF}"/>
            </a:ext>
          </a:extLst>
        </xdr:cNvPr>
        <xdr:cNvCxnSpPr/>
      </xdr:nvCxnSpPr>
      <xdr:spPr>
        <a:xfrm>
          <a:off x="14401800" y="1038076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7" name="フローチャート: 判断 326">
          <a:extLst>
            <a:ext uri="{FF2B5EF4-FFF2-40B4-BE49-F238E27FC236}">
              <a16:creationId xmlns:a16="http://schemas.microsoft.com/office/drawing/2014/main" id="{CFBCB9BA-D759-4E35-8A23-BFEEF3E39095}"/>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8" name="テキスト ボックス 327">
          <a:extLst>
            <a:ext uri="{FF2B5EF4-FFF2-40B4-BE49-F238E27FC236}">
              <a16:creationId xmlns:a16="http://schemas.microsoft.com/office/drawing/2014/main" id="{EFAF646E-90F2-4A1A-A9C0-9F1E28EFE1CA}"/>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45508</xdr:rowOff>
    </xdr:from>
    <xdr:to>
      <xdr:col>68</xdr:col>
      <xdr:colOff>152400</xdr:colOff>
      <xdr:row>60</xdr:row>
      <xdr:rowOff>93769</xdr:rowOff>
    </xdr:to>
    <xdr:cxnSp macro="">
      <xdr:nvCxnSpPr>
        <xdr:cNvPr id="329" name="直線コネクタ 328">
          <a:extLst>
            <a:ext uri="{FF2B5EF4-FFF2-40B4-BE49-F238E27FC236}">
              <a16:creationId xmlns:a16="http://schemas.microsoft.com/office/drawing/2014/main" id="{62B7BDD5-5B47-4F7C-AF23-9CE1E0362AFE}"/>
            </a:ext>
          </a:extLst>
        </xdr:cNvPr>
        <xdr:cNvCxnSpPr/>
      </xdr:nvCxnSpPr>
      <xdr:spPr>
        <a:xfrm>
          <a:off x="13512800" y="1033250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0" name="フローチャート: 判断 329">
          <a:extLst>
            <a:ext uri="{FF2B5EF4-FFF2-40B4-BE49-F238E27FC236}">
              <a16:creationId xmlns:a16="http://schemas.microsoft.com/office/drawing/2014/main" id="{6CD2C98A-4583-4DE8-A1D5-4944BA800AAA}"/>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C57EE4F5-A707-49F9-82C3-FA7207607869}"/>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2" name="フローチャート: 判断 331">
          <a:extLst>
            <a:ext uri="{FF2B5EF4-FFF2-40B4-BE49-F238E27FC236}">
              <a16:creationId xmlns:a16="http://schemas.microsoft.com/office/drawing/2014/main" id="{ACDEF7A3-C154-4F70-841B-54B183F6AD6F}"/>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3" name="テキスト ボックス 332">
          <a:extLst>
            <a:ext uri="{FF2B5EF4-FFF2-40B4-BE49-F238E27FC236}">
              <a16:creationId xmlns:a16="http://schemas.microsoft.com/office/drawing/2014/main" id="{623F770E-81DA-4F2D-88AC-B256D1861B8A}"/>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B5DACAFB-29B5-4F96-A1B1-B4ECC7B74DF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393E480D-884E-4381-80B5-8445E228C99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8712C84F-13CE-4303-AA60-9BEAF0BE2DF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6222C13F-8CD7-4DD4-B77A-0595D44F6A6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EDC5CE28-C9E6-47C2-8B09-81692D74133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81174</xdr:rowOff>
    </xdr:from>
    <xdr:to>
      <xdr:col>81</xdr:col>
      <xdr:colOff>95250</xdr:colOff>
      <xdr:row>61</xdr:row>
      <xdr:rowOff>11324</xdr:rowOff>
    </xdr:to>
    <xdr:sp macro="" textlink="">
      <xdr:nvSpPr>
        <xdr:cNvPr id="339" name="楕円 338">
          <a:extLst>
            <a:ext uri="{FF2B5EF4-FFF2-40B4-BE49-F238E27FC236}">
              <a16:creationId xmlns:a16="http://schemas.microsoft.com/office/drawing/2014/main" id="{C35A382C-A9A1-4B86-BBEA-BE538F16583F}"/>
            </a:ext>
          </a:extLst>
        </xdr:cNvPr>
        <xdr:cNvSpPr/>
      </xdr:nvSpPr>
      <xdr:spPr>
        <a:xfrm>
          <a:off x="169672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97701</xdr:rowOff>
    </xdr:from>
    <xdr:ext cx="762000" cy="259045"/>
    <xdr:sp macro="" textlink="">
      <xdr:nvSpPr>
        <xdr:cNvPr id="340" name="定員管理の状況該当値テキスト">
          <a:extLst>
            <a:ext uri="{FF2B5EF4-FFF2-40B4-BE49-F238E27FC236}">
              <a16:creationId xmlns:a16="http://schemas.microsoft.com/office/drawing/2014/main" id="{E88A8120-5B11-40D9-8D81-59E5DCF2C807}"/>
            </a:ext>
          </a:extLst>
        </xdr:cNvPr>
        <xdr:cNvSpPr txBox="1"/>
      </xdr:nvSpPr>
      <xdr:spPr>
        <a:xfrm>
          <a:off x="17106900" y="1021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69109</xdr:rowOff>
    </xdr:from>
    <xdr:to>
      <xdr:col>77</xdr:col>
      <xdr:colOff>95250</xdr:colOff>
      <xdr:row>60</xdr:row>
      <xdr:rowOff>170709</xdr:rowOff>
    </xdr:to>
    <xdr:sp macro="" textlink="">
      <xdr:nvSpPr>
        <xdr:cNvPr id="341" name="楕円 340">
          <a:extLst>
            <a:ext uri="{FF2B5EF4-FFF2-40B4-BE49-F238E27FC236}">
              <a16:creationId xmlns:a16="http://schemas.microsoft.com/office/drawing/2014/main" id="{5C6DBD8D-5BAC-48B2-957F-192619FA2DD1}"/>
            </a:ext>
          </a:extLst>
        </xdr:cNvPr>
        <xdr:cNvSpPr/>
      </xdr:nvSpPr>
      <xdr:spPr>
        <a:xfrm>
          <a:off x="16129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9436</xdr:rowOff>
    </xdr:from>
    <xdr:ext cx="736600" cy="259045"/>
    <xdr:sp macro="" textlink="">
      <xdr:nvSpPr>
        <xdr:cNvPr id="342" name="テキスト ボックス 341">
          <a:extLst>
            <a:ext uri="{FF2B5EF4-FFF2-40B4-BE49-F238E27FC236}">
              <a16:creationId xmlns:a16="http://schemas.microsoft.com/office/drawing/2014/main" id="{1DE74334-1443-4175-872A-0A575531DB8D}"/>
            </a:ext>
          </a:extLst>
        </xdr:cNvPr>
        <xdr:cNvSpPr txBox="1"/>
      </xdr:nvSpPr>
      <xdr:spPr>
        <a:xfrm>
          <a:off x="15798800" y="1012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59055</xdr:rowOff>
    </xdr:from>
    <xdr:to>
      <xdr:col>73</xdr:col>
      <xdr:colOff>44450</xdr:colOff>
      <xdr:row>60</xdr:row>
      <xdr:rowOff>160655</xdr:rowOff>
    </xdr:to>
    <xdr:sp macro="" textlink="">
      <xdr:nvSpPr>
        <xdr:cNvPr id="343" name="楕円 342">
          <a:extLst>
            <a:ext uri="{FF2B5EF4-FFF2-40B4-BE49-F238E27FC236}">
              <a16:creationId xmlns:a16="http://schemas.microsoft.com/office/drawing/2014/main" id="{EC104155-67BB-4D59-ACAB-31EAC67659C5}"/>
            </a:ext>
          </a:extLst>
        </xdr:cNvPr>
        <xdr:cNvSpPr/>
      </xdr:nvSpPr>
      <xdr:spPr>
        <a:xfrm>
          <a:off x="15240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170832</xdr:rowOff>
    </xdr:from>
    <xdr:ext cx="762000" cy="259045"/>
    <xdr:sp macro="" textlink="">
      <xdr:nvSpPr>
        <xdr:cNvPr id="344" name="テキスト ボックス 343">
          <a:extLst>
            <a:ext uri="{FF2B5EF4-FFF2-40B4-BE49-F238E27FC236}">
              <a16:creationId xmlns:a16="http://schemas.microsoft.com/office/drawing/2014/main" id="{F7B3690D-C6C4-4A5D-9C0D-6DEFE75D44EC}"/>
            </a:ext>
          </a:extLst>
        </xdr:cNvPr>
        <xdr:cNvSpPr txBox="1"/>
      </xdr:nvSpPr>
      <xdr:spPr>
        <a:xfrm>
          <a:off x="14909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42969</xdr:rowOff>
    </xdr:from>
    <xdr:to>
      <xdr:col>68</xdr:col>
      <xdr:colOff>203200</xdr:colOff>
      <xdr:row>60</xdr:row>
      <xdr:rowOff>144569</xdr:rowOff>
    </xdr:to>
    <xdr:sp macro="" textlink="">
      <xdr:nvSpPr>
        <xdr:cNvPr id="345" name="楕円 344">
          <a:extLst>
            <a:ext uri="{FF2B5EF4-FFF2-40B4-BE49-F238E27FC236}">
              <a16:creationId xmlns:a16="http://schemas.microsoft.com/office/drawing/2014/main" id="{BB259F28-A135-460B-8B50-6F430A1D036F}"/>
            </a:ext>
          </a:extLst>
        </xdr:cNvPr>
        <xdr:cNvSpPr/>
      </xdr:nvSpPr>
      <xdr:spPr>
        <a:xfrm>
          <a:off x="14351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154746</xdr:rowOff>
    </xdr:from>
    <xdr:ext cx="762000" cy="259045"/>
    <xdr:sp macro="" textlink="">
      <xdr:nvSpPr>
        <xdr:cNvPr id="346" name="テキスト ボックス 345">
          <a:extLst>
            <a:ext uri="{FF2B5EF4-FFF2-40B4-BE49-F238E27FC236}">
              <a16:creationId xmlns:a16="http://schemas.microsoft.com/office/drawing/2014/main" id="{BF0153A6-2A65-44A7-B1B8-F8C6046747B0}"/>
            </a:ext>
          </a:extLst>
        </xdr:cNvPr>
        <xdr:cNvSpPr txBox="1"/>
      </xdr:nvSpPr>
      <xdr:spPr>
        <a:xfrm>
          <a:off x="14020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166158</xdr:rowOff>
    </xdr:from>
    <xdr:to>
      <xdr:col>64</xdr:col>
      <xdr:colOff>152400</xdr:colOff>
      <xdr:row>60</xdr:row>
      <xdr:rowOff>96308</xdr:rowOff>
    </xdr:to>
    <xdr:sp macro="" textlink="">
      <xdr:nvSpPr>
        <xdr:cNvPr id="347" name="楕円 346">
          <a:extLst>
            <a:ext uri="{FF2B5EF4-FFF2-40B4-BE49-F238E27FC236}">
              <a16:creationId xmlns:a16="http://schemas.microsoft.com/office/drawing/2014/main" id="{2B704721-FE33-4AF8-B69D-BDC9B3739D13}"/>
            </a:ext>
          </a:extLst>
        </xdr:cNvPr>
        <xdr:cNvSpPr/>
      </xdr:nvSpPr>
      <xdr:spPr>
        <a:xfrm>
          <a:off x="13462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106485</xdr:rowOff>
    </xdr:from>
    <xdr:ext cx="762000" cy="259045"/>
    <xdr:sp macro="" textlink="">
      <xdr:nvSpPr>
        <xdr:cNvPr id="348" name="テキスト ボックス 347">
          <a:extLst>
            <a:ext uri="{FF2B5EF4-FFF2-40B4-BE49-F238E27FC236}">
              <a16:creationId xmlns:a16="http://schemas.microsoft.com/office/drawing/2014/main" id="{9EDEB55E-0E8E-4235-B3A1-741DF6E416B0}"/>
            </a:ext>
          </a:extLst>
        </xdr:cNvPr>
        <xdr:cNvSpPr txBox="1"/>
      </xdr:nvSpPr>
      <xdr:spPr>
        <a:xfrm>
          <a:off x="13131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5AD0B5B4-0C04-4F7C-A4A3-74368CC0C8D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45BB8A72-05ED-4D52-B71C-B1A498AAA43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7EF41FCD-22E8-4B59-8BE9-2DFE1970AFC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942D1C25-2A90-4BEE-9D7E-89B1D95A630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42CA86BF-9E8D-413E-9AD6-E08259A6C32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54353440-114A-4DA4-8387-17A000107C89}"/>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96B3A124-1CD6-4650-AACC-3599718859D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3B5555DF-757E-4062-A9C7-8E7903F2211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F274E041-5FEC-4454-B308-2B7CBCA3CED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8ED15B66-6075-40F0-B3AB-46F2612BBFC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67BBBAE2-6C03-4780-82C4-EE49B8310AE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ACDF5711-9AE9-4BF2-BC24-87394F2E15B6}"/>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48E402CE-A79F-40E0-941F-3D8B9A314019}"/>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大型投資事業の適切な取捨選択の結果、類似団体内平均値を下回っているが、平成３０年度～令和３年度実施の庁舎施設整備事業などに係る地方債の償還が本格化したことによる元利償還金の増加により、比率自体は年々増加している状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今後も新規事業に伴う起債発行の抑制などにより、公債費負担の増加を抑制するよう努める。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C6DA12AF-FE58-4424-B808-E4CA1E39211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5726938-F559-49AA-98E6-DEF09315B35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681E16F0-AA38-4E82-A2F7-0BF1D4973CFE}"/>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7DA469B6-BC66-4BC7-A4C6-858DA7F1FA74}"/>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284CBBA-A818-447D-A762-9A87D9B4448D}"/>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6A2EEA7E-0EAC-4969-9016-99B89EE97449}"/>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24DBF8C6-A634-4E63-AC1C-5BA1FE6EAF34}"/>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28FB6C00-31CD-4156-BEC4-5E40A172D293}"/>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6A58C79B-9BEB-4FDA-A549-07CA28F113EF}"/>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592B7F4-947F-4DAA-9773-3C788E3549EA}"/>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52B9CFC0-1A49-45D9-A646-BBFF6566DA86}"/>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5A265F90-CEE6-4DF7-9A72-319E3D6B32A6}"/>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7CFC9B93-C659-40F6-A26C-D3E9701E030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C0E25C2C-8C69-49BA-B21D-8BF01646A66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6" name="直線コネクタ 375">
          <a:extLst>
            <a:ext uri="{FF2B5EF4-FFF2-40B4-BE49-F238E27FC236}">
              <a16:creationId xmlns:a16="http://schemas.microsoft.com/office/drawing/2014/main" id="{367AE770-8463-49E8-A14D-D61A83229E49}"/>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7" name="公債費負担の状況最小値テキスト">
          <a:extLst>
            <a:ext uri="{FF2B5EF4-FFF2-40B4-BE49-F238E27FC236}">
              <a16:creationId xmlns:a16="http://schemas.microsoft.com/office/drawing/2014/main" id="{C2B837D1-52EE-4156-8038-2B6941D71FA5}"/>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8" name="直線コネクタ 377">
          <a:extLst>
            <a:ext uri="{FF2B5EF4-FFF2-40B4-BE49-F238E27FC236}">
              <a16:creationId xmlns:a16="http://schemas.microsoft.com/office/drawing/2014/main" id="{73ECEADD-F2FF-4BAE-8526-6940FFB2AFFC}"/>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9" name="公債費負担の状況最大値テキスト">
          <a:extLst>
            <a:ext uri="{FF2B5EF4-FFF2-40B4-BE49-F238E27FC236}">
              <a16:creationId xmlns:a16="http://schemas.microsoft.com/office/drawing/2014/main" id="{176BD2C3-8859-48BB-B167-55E5819A859A}"/>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0" name="直線コネクタ 379">
          <a:extLst>
            <a:ext uri="{FF2B5EF4-FFF2-40B4-BE49-F238E27FC236}">
              <a16:creationId xmlns:a16="http://schemas.microsoft.com/office/drawing/2014/main" id="{338A18FE-6D5A-4977-BC79-EA6C699DFCC8}"/>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70696</xdr:rowOff>
    </xdr:to>
    <xdr:cxnSp macro="">
      <xdr:nvCxnSpPr>
        <xdr:cNvPr id="381" name="直線コネクタ 380">
          <a:extLst>
            <a:ext uri="{FF2B5EF4-FFF2-40B4-BE49-F238E27FC236}">
              <a16:creationId xmlns:a16="http://schemas.microsoft.com/office/drawing/2014/main" id="{BEE27F8E-BD75-4A5A-9273-C3E2B3BF0B98}"/>
            </a:ext>
          </a:extLst>
        </xdr:cNvPr>
        <xdr:cNvCxnSpPr/>
      </xdr:nvCxnSpPr>
      <xdr:spPr>
        <a:xfrm>
          <a:off x="16179800" y="684826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2" name="公債費負担の状況平均値テキスト">
          <a:extLst>
            <a:ext uri="{FF2B5EF4-FFF2-40B4-BE49-F238E27FC236}">
              <a16:creationId xmlns:a16="http://schemas.microsoft.com/office/drawing/2014/main" id="{A3DF0FED-63D9-433E-A367-63809DAECD78}"/>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3" name="フローチャート: 判断 382">
          <a:extLst>
            <a:ext uri="{FF2B5EF4-FFF2-40B4-BE49-F238E27FC236}">
              <a16:creationId xmlns:a16="http://schemas.microsoft.com/office/drawing/2014/main" id="{9CA2F7A0-38F6-43D7-B2EC-2A912FF4F8AD}"/>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39</xdr:row>
      <xdr:rowOff>161713</xdr:rowOff>
    </xdr:to>
    <xdr:cxnSp macro="">
      <xdr:nvCxnSpPr>
        <xdr:cNvPr id="384" name="直線コネクタ 383">
          <a:extLst>
            <a:ext uri="{FF2B5EF4-FFF2-40B4-BE49-F238E27FC236}">
              <a16:creationId xmlns:a16="http://schemas.microsoft.com/office/drawing/2014/main" id="{48D30C49-DF8D-4DB2-86AE-82F17D0ED825}"/>
            </a:ext>
          </a:extLst>
        </xdr:cNvPr>
        <xdr:cNvCxnSpPr/>
      </xdr:nvCxnSpPr>
      <xdr:spPr>
        <a:xfrm>
          <a:off x="15290800" y="683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5" name="フローチャート: 判断 384">
          <a:extLst>
            <a:ext uri="{FF2B5EF4-FFF2-40B4-BE49-F238E27FC236}">
              <a16:creationId xmlns:a16="http://schemas.microsoft.com/office/drawing/2014/main" id="{18575E81-1BC3-4FC8-99AF-C30DFB783AEE}"/>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6" name="テキスト ボックス 385">
          <a:extLst>
            <a:ext uri="{FF2B5EF4-FFF2-40B4-BE49-F238E27FC236}">
              <a16:creationId xmlns:a16="http://schemas.microsoft.com/office/drawing/2014/main" id="{6A9428F3-E73F-47AE-93A4-7A007387DD62}"/>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40</xdr:row>
      <xdr:rowOff>30480</xdr:rowOff>
    </xdr:to>
    <xdr:cxnSp macro="">
      <xdr:nvCxnSpPr>
        <xdr:cNvPr id="387" name="直線コネクタ 386">
          <a:extLst>
            <a:ext uri="{FF2B5EF4-FFF2-40B4-BE49-F238E27FC236}">
              <a16:creationId xmlns:a16="http://schemas.microsoft.com/office/drawing/2014/main" id="{83CA0348-E2DE-4A66-BA08-E146009DA355}"/>
            </a:ext>
          </a:extLst>
        </xdr:cNvPr>
        <xdr:cNvCxnSpPr/>
      </xdr:nvCxnSpPr>
      <xdr:spPr>
        <a:xfrm flipV="1">
          <a:off x="14401800" y="68321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88" name="フローチャート: 判断 387">
          <a:extLst>
            <a:ext uri="{FF2B5EF4-FFF2-40B4-BE49-F238E27FC236}">
              <a16:creationId xmlns:a16="http://schemas.microsoft.com/office/drawing/2014/main" id="{F41D7B2B-F214-4BDC-9503-75D5711634E1}"/>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89" name="テキスト ボックス 388">
          <a:extLst>
            <a:ext uri="{FF2B5EF4-FFF2-40B4-BE49-F238E27FC236}">
              <a16:creationId xmlns:a16="http://schemas.microsoft.com/office/drawing/2014/main" id="{026B2E4A-756E-4D7D-BD94-02C95EC9343C}"/>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118956</xdr:rowOff>
    </xdr:to>
    <xdr:cxnSp macro="">
      <xdr:nvCxnSpPr>
        <xdr:cNvPr id="390" name="直線コネクタ 389">
          <a:extLst>
            <a:ext uri="{FF2B5EF4-FFF2-40B4-BE49-F238E27FC236}">
              <a16:creationId xmlns:a16="http://schemas.microsoft.com/office/drawing/2014/main" id="{BAE3452D-C2B0-4FEE-8AD9-064AC48C3E53}"/>
            </a:ext>
          </a:extLst>
        </xdr:cNvPr>
        <xdr:cNvCxnSpPr/>
      </xdr:nvCxnSpPr>
      <xdr:spPr>
        <a:xfrm flipV="1">
          <a:off x="13512800" y="68884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E328B7A2-6C4A-4837-A304-9D81FE26C1CC}"/>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A21CD2F2-21FC-42CC-A2EA-21C3612DDCB1}"/>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3" name="フローチャート: 判断 392">
          <a:extLst>
            <a:ext uri="{FF2B5EF4-FFF2-40B4-BE49-F238E27FC236}">
              <a16:creationId xmlns:a16="http://schemas.microsoft.com/office/drawing/2014/main" id="{1C2A32E9-720B-420C-9DBF-E199D4C1C122}"/>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4" name="テキスト ボックス 393">
          <a:extLst>
            <a:ext uri="{FF2B5EF4-FFF2-40B4-BE49-F238E27FC236}">
              <a16:creationId xmlns:a16="http://schemas.microsoft.com/office/drawing/2014/main" id="{72C0E9BD-3309-43E3-9DB0-AC12D8B506CA}"/>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707C47E2-5240-40C3-8D97-8FCADECF1AF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7C31607-4C7F-4E30-896D-2AA6B12D80B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464568DB-39B0-42D2-AD32-364BAFBC642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946C80-97CB-4C52-AED0-3D54A4C6E34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1C5396E1-F475-4D43-8A18-803E77A11A7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0" name="楕円 399">
          <a:extLst>
            <a:ext uri="{FF2B5EF4-FFF2-40B4-BE49-F238E27FC236}">
              <a16:creationId xmlns:a16="http://schemas.microsoft.com/office/drawing/2014/main" id="{06947BB7-00F1-4C08-A6CC-F0CD7C1A44CE}"/>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1" name="公債費負担の状況該当値テキスト">
          <a:extLst>
            <a:ext uri="{FF2B5EF4-FFF2-40B4-BE49-F238E27FC236}">
              <a16:creationId xmlns:a16="http://schemas.microsoft.com/office/drawing/2014/main" id="{99655889-B9DB-4347-AB98-0BD113ED3CD4}"/>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2" name="楕円 401">
          <a:extLst>
            <a:ext uri="{FF2B5EF4-FFF2-40B4-BE49-F238E27FC236}">
              <a16:creationId xmlns:a16="http://schemas.microsoft.com/office/drawing/2014/main" id="{BB5F4B39-F1BD-4AAA-95E5-6BE7557651EE}"/>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3" name="テキスト ボックス 402">
          <a:extLst>
            <a:ext uri="{FF2B5EF4-FFF2-40B4-BE49-F238E27FC236}">
              <a16:creationId xmlns:a16="http://schemas.microsoft.com/office/drawing/2014/main" id="{F25ACD55-6BC2-42B6-B527-9940B8B39DEC}"/>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04" name="楕円 403">
          <a:extLst>
            <a:ext uri="{FF2B5EF4-FFF2-40B4-BE49-F238E27FC236}">
              <a16:creationId xmlns:a16="http://schemas.microsoft.com/office/drawing/2014/main" id="{F11546AB-D279-4E67-932E-01DD13178A36}"/>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05" name="テキスト ボックス 404">
          <a:extLst>
            <a:ext uri="{FF2B5EF4-FFF2-40B4-BE49-F238E27FC236}">
              <a16:creationId xmlns:a16="http://schemas.microsoft.com/office/drawing/2014/main" id="{E58D4B4A-EC95-4BCD-864E-45F2468A10E3}"/>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6" name="楕円 405">
          <a:extLst>
            <a:ext uri="{FF2B5EF4-FFF2-40B4-BE49-F238E27FC236}">
              <a16:creationId xmlns:a16="http://schemas.microsoft.com/office/drawing/2014/main" id="{BCE419EA-CD54-4D1C-960B-20D1EE7E4388}"/>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7" name="テキスト ボックス 406">
          <a:extLst>
            <a:ext uri="{FF2B5EF4-FFF2-40B4-BE49-F238E27FC236}">
              <a16:creationId xmlns:a16="http://schemas.microsoft.com/office/drawing/2014/main" id="{2D7F5814-2B02-4F67-A4B0-67EB4864C4CC}"/>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8" name="楕円 407">
          <a:extLst>
            <a:ext uri="{FF2B5EF4-FFF2-40B4-BE49-F238E27FC236}">
              <a16:creationId xmlns:a16="http://schemas.microsoft.com/office/drawing/2014/main" id="{17736CA7-A2BB-4DC9-89ED-2300E4569C95}"/>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9" name="テキスト ボックス 408">
          <a:extLst>
            <a:ext uri="{FF2B5EF4-FFF2-40B4-BE49-F238E27FC236}">
              <a16:creationId xmlns:a16="http://schemas.microsoft.com/office/drawing/2014/main" id="{AE694894-50E4-4F28-98E7-3E1C7F5A5B63}"/>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772D2D4A-6CDE-4A90-8393-39F6ED22DDA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8122A8B8-F9FE-480E-9E28-3FD5D77701B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E140E2C5-7150-478A-BE12-53C8FA8360C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46681A42-F693-4644-A16E-97B06CE6C21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17500C43-9E1E-48AA-BFBD-B3260F677C7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92C26F0E-364B-4986-BC46-13D4C2DAE16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5FAC17E1-0F27-4CF7-A3E9-FB4E5E2186D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EE384568-2E17-48F7-A1D2-7DFC24AD7AC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4F9EFBF5-D704-42AE-883B-7ACF60A6599E}"/>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9606E671-48CD-4D86-A63E-0D60182713E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402D1C57-DC17-42F6-9D5C-C7CD9459282E}"/>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62FE25B9-54B5-4360-8280-B21B5B66620D}"/>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1C5F3A0-2980-4581-85F7-AD65922B39C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将来負担比率は、一般会計の地方債現在高の減少による将来負担額の減に加え、基金現在高の増加に伴う充当可能財源等の増などにより、前年度に比べ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今後も後年度の負担を少しでも軽減できるよう、新規事業の実施について精査をし、財政の健全化に努める。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5BB4FC69-D567-4592-AEB7-E5D77BECD9E3}"/>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B95D0AF0-6A90-40E8-81C4-636CC3EFD3B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D52A95CE-01D7-4694-8DD2-9768E5A1C63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C7B5BACB-15B2-460A-A65D-AE715F0E4AC1}"/>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5898B922-6813-4B5E-946F-E8B58ED36EB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6761CA7C-2C20-4470-A8A2-30801E690D6F}"/>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16BC5E03-7D74-4D01-B7CA-DC0245D47A6C}"/>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85FBFE26-A5AD-41D9-949F-242661972193}"/>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7C367743-5B23-42A8-84AF-E0E4DC4CD026}"/>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1C05550F-9388-47A5-8B98-629C9B2FC82B}"/>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92829C8D-B5F2-4843-9456-5DDC70D5A1E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1347AE78-B4C2-413D-9827-1AC94624DB72}"/>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4FFE0375-34F8-41D9-A4BB-8028074455FB}"/>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71744A0C-4B42-4BCB-A444-D07410F26EF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8611BEA1-C5C2-43C1-B1A9-985357F26FD2}"/>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38" name="直線コネクタ 437">
          <a:extLst>
            <a:ext uri="{FF2B5EF4-FFF2-40B4-BE49-F238E27FC236}">
              <a16:creationId xmlns:a16="http://schemas.microsoft.com/office/drawing/2014/main" id="{3CBDE432-C1FF-4693-9AE3-255D6850056C}"/>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39" name="将来負担の状況最小値テキスト">
          <a:extLst>
            <a:ext uri="{FF2B5EF4-FFF2-40B4-BE49-F238E27FC236}">
              <a16:creationId xmlns:a16="http://schemas.microsoft.com/office/drawing/2014/main" id="{CB87AC9E-049B-4780-A078-1EF66328160C}"/>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0" name="直線コネクタ 439">
          <a:extLst>
            <a:ext uri="{FF2B5EF4-FFF2-40B4-BE49-F238E27FC236}">
              <a16:creationId xmlns:a16="http://schemas.microsoft.com/office/drawing/2014/main" id="{97AE08CD-AC63-4C14-8AA5-39819D002ED6}"/>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EF3DE2EC-4B7B-418A-A09E-94D0ABCF9665}"/>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2B7A0115-0DB2-4DEB-90DE-65664AA0EDDB}"/>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2540</xdr:rowOff>
    </xdr:from>
    <xdr:to>
      <xdr:col>81</xdr:col>
      <xdr:colOff>44450</xdr:colOff>
      <xdr:row>14</xdr:row>
      <xdr:rowOff>160725</xdr:rowOff>
    </xdr:to>
    <xdr:cxnSp macro="">
      <xdr:nvCxnSpPr>
        <xdr:cNvPr id="443" name="直線コネクタ 442">
          <a:extLst>
            <a:ext uri="{FF2B5EF4-FFF2-40B4-BE49-F238E27FC236}">
              <a16:creationId xmlns:a16="http://schemas.microsoft.com/office/drawing/2014/main" id="{D0F3C645-F2C9-44FF-8770-561BDF8B15E2}"/>
            </a:ext>
          </a:extLst>
        </xdr:cNvPr>
        <xdr:cNvCxnSpPr/>
      </xdr:nvCxnSpPr>
      <xdr:spPr>
        <a:xfrm flipV="1">
          <a:off x="16179800" y="2402840"/>
          <a:ext cx="838200" cy="15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158767</xdr:rowOff>
    </xdr:from>
    <xdr:ext cx="762000" cy="259045"/>
    <xdr:sp macro="" textlink="">
      <xdr:nvSpPr>
        <xdr:cNvPr id="444" name="将来負担の状況平均値テキスト">
          <a:extLst>
            <a:ext uri="{FF2B5EF4-FFF2-40B4-BE49-F238E27FC236}">
              <a16:creationId xmlns:a16="http://schemas.microsoft.com/office/drawing/2014/main" id="{9AA73F43-1736-4A34-B029-A250C9C6047D}"/>
            </a:ext>
          </a:extLst>
        </xdr:cNvPr>
        <xdr:cNvSpPr txBox="1"/>
      </xdr:nvSpPr>
      <xdr:spPr>
        <a:xfrm>
          <a:off x="17106900" y="238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5" name="フローチャート: 判断 444">
          <a:extLst>
            <a:ext uri="{FF2B5EF4-FFF2-40B4-BE49-F238E27FC236}">
              <a16:creationId xmlns:a16="http://schemas.microsoft.com/office/drawing/2014/main" id="{4571DA4C-F287-4486-87A7-E4FA399658C7}"/>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108444</xdr:rowOff>
    </xdr:from>
    <xdr:to>
      <xdr:col>77</xdr:col>
      <xdr:colOff>44450</xdr:colOff>
      <xdr:row>14</xdr:row>
      <xdr:rowOff>160725</xdr:rowOff>
    </xdr:to>
    <xdr:cxnSp macro="">
      <xdr:nvCxnSpPr>
        <xdr:cNvPr id="446" name="直線コネクタ 445">
          <a:extLst>
            <a:ext uri="{FF2B5EF4-FFF2-40B4-BE49-F238E27FC236}">
              <a16:creationId xmlns:a16="http://schemas.microsoft.com/office/drawing/2014/main" id="{41D7D975-EABA-461B-8E13-182E40A6F1B1}"/>
            </a:ext>
          </a:extLst>
        </xdr:cNvPr>
        <xdr:cNvCxnSpPr/>
      </xdr:nvCxnSpPr>
      <xdr:spPr>
        <a:xfrm>
          <a:off x="15290800" y="2508744"/>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7" name="フローチャート: 判断 446">
          <a:extLst>
            <a:ext uri="{FF2B5EF4-FFF2-40B4-BE49-F238E27FC236}">
              <a16:creationId xmlns:a16="http://schemas.microsoft.com/office/drawing/2014/main" id="{84542298-3DB5-4842-B978-B5C361CD9E8F}"/>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8" name="テキスト ボックス 447">
          <a:extLst>
            <a:ext uri="{FF2B5EF4-FFF2-40B4-BE49-F238E27FC236}">
              <a16:creationId xmlns:a16="http://schemas.microsoft.com/office/drawing/2014/main" id="{E23DEF0C-3705-4C19-A0BE-486E76143E8A}"/>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84596</xdr:rowOff>
    </xdr:from>
    <xdr:to>
      <xdr:col>73</xdr:col>
      <xdr:colOff>44450</xdr:colOff>
      <xdr:row>16</xdr:row>
      <xdr:rowOff>14746</xdr:rowOff>
    </xdr:to>
    <xdr:sp macro="" textlink="">
      <xdr:nvSpPr>
        <xdr:cNvPr id="449" name="フローチャート: 判断 448">
          <a:extLst>
            <a:ext uri="{FF2B5EF4-FFF2-40B4-BE49-F238E27FC236}">
              <a16:creationId xmlns:a16="http://schemas.microsoft.com/office/drawing/2014/main" id="{BB0FA75C-2F12-431B-9D54-FEC403477238}"/>
            </a:ext>
          </a:extLst>
        </xdr:cNvPr>
        <xdr:cNvSpPr/>
      </xdr:nvSpPr>
      <xdr:spPr>
        <a:xfrm>
          <a:off x="15240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170973</xdr:rowOff>
    </xdr:from>
    <xdr:ext cx="762000" cy="259045"/>
    <xdr:sp macro="" textlink="">
      <xdr:nvSpPr>
        <xdr:cNvPr id="450" name="テキスト ボックス 449">
          <a:extLst>
            <a:ext uri="{FF2B5EF4-FFF2-40B4-BE49-F238E27FC236}">
              <a16:creationId xmlns:a16="http://schemas.microsoft.com/office/drawing/2014/main" id="{B36FFA6B-E42F-42DD-BEC7-8AE7B65EC664}"/>
            </a:ext>
          </a:extLst>
        </xdr:cNvPr>
        <xdr:cNvSpPr txBox="1"/>
      </xdr:nvSpPr>
      <xdr:spPr>
        <a:xfrm>
          <a:off x="14909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89958</xdr:rowOff>
    </xdr:from>
    <xdr:to>
      <xdr:col>68</xdr:col>
      <xdr:colOff>203200</xdr:colOff>
      <xdr:row>16</xdr:row>
      <xdr:rowOff>20108</xdr:rowOff>
    </xdr:to>
    <xdr:sp macro="" textlink="">
      <xdr:nvSpPr>
        <xdr:cNvPr id="451" name="フローチャート: 判断 450">
          <a:extLst>
            <a:ext uri="{FF2B5EF4-FFF2-40B4-BE49-F238E27FC236}">
              <a16:creationId xmlns:a16="http://schemas.microsoft.com/office/drawing/2014/main" id="{EEC81D58-9F91-40D3-AC8E-6D2ABFB1D7B1}"/>
            </a:ext>
          </a:extLst>
        </xdr:cNvPr>
        <xdr:cNvSpPr/>
      </xdr:nvSpPr>
      <xdr:spPr>
        <a:xfrm>
          <a:off x="14351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30285</xdr:rowOff>
    </xdr:from>
    <xdr:ext cx="762000" cy="259045"/>
    <xdr:sp macro="" textlink="">
      <xdr:nvSpPr>
        <xdr:cNvPr id="452" name="テキスト ボックス 451">
          <a:extLst>
            <a:ext uri="{FF2B5EF4-FFF2-40B4-BE49-F238E27FC236}">
              <a16:creationId xmlns:a16="http://schemas.microsoft.com/office/drawing/2014/main" id="{68C1F772-6DBC-4EF6-8143-295AA994CF75}"/>
            </a:ext>
          </a:extLst>
        </xdr:cNvPr>
        <xdr:cNvSpPr txBox="1"/>
      </xdr:nvSpPr>
      <xdr:spPr>
        <a:xfrm>
          <a:off x="14020800" y="243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87277</xdr:rowOff>
    </xdr:from>
    <xdr:to>
      <xdr:col>64</xdr:col>
      <xdr:colOff>152400</xdr:colOff>
      <xdr:row>16</xdr:row>
      <xdr:rowOff>17427</xdr:rowOff>
    </xdr:to>
    <xdr:sp macro="" textlink="">
      <xdr:nvSpPr>
        <xdr:cNvPr id="453" name="フローチャート: 判断 452">
          <a:extLst>
            <a:ext uri="{FF2B5EF4-FFF2-40B4-BE49-F238E27FC236}">
              <a16:creationId xmlns:a16="http://schemas.microsoft.com/office/drawing/2014/main" id="{CF9D317B-9A62-4093-8658-B69000C285A0}"/>
            </a:ext>
          </a:extLst>
        </xdr:cNvPr>
        <xdr:cNvSpPr/>
      </xdr:nvSpPr>
      <xdr:spPr>
        <a:xfrm>
          <a:off x="13462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27604</xdr:rowOff>
    </xdr:from>
    <xdr:ext cx="762000" cy="259045"/>
    <xdr:sp macro="" textlink="">
      <xdr:nvSpPr>
        <xdr:cNvPr id="454" name="テキスト ボックス 453">
          <a:extLst>
            <a:ext uri="{FF2B5EF4-FFF2-40B4-BE49-F238E27FC236}">
              <a16:creationId xmlns:a16="http://schemas.microsoft.com/office/drawing/2014/main" id="{9F651771-F092-4912-85EA-DA0499511535}"/>
            </a:ext>
          </a:extLst>
        </xdr:cNvPr>
        <xdr:cNvSpPr txBox="1"/>
      </xdr:nvSpPr>
      <xdr:spPr>
        <a:xfrm>
          <a:off x="13131800" y="242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EDC868B1-8A5A-4A1F-ABF2-04BB5DF87E1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D164E86E-B3BB-4340-88C4-87400D4237C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A2589539-1F8D-42C3-8480-90F0CE6CF29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327733A-804B-4FEB-8159-DCE6E51D41C9}"/>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9B58185-E857-47E3-B07B-14027FF71D0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123190</xdr:rowOff>
    </xdr:from>
    <xdr:to>
      <xdr:col>81</xdr:col>
      <xdr:colOff>95250</xdr:colOff>
      <xdr:row>14</xdr:row>
      <xdr:rowOff>53340</xdr:rowOff>
    </xdr:to>
    <xdr:sp macro="" textlink="">
      <xdr:nvSpPr>
        <xdr:cNvPr id="460" name="楕円 459">
          <a:extLst>
            <a:ext uri="{FF2B5EF4-FFF2-40B4-BE49-F238E27FC236}">
              <a16:creationId xmlns:a16="http://schemas.microsoft.com/office/drawing/2014/main" id="{CC68134D-CEF5-4B5B-8049-56A26E4A6011}"/>
            </a:ext>
          </a:extLst>
        </xdr:cNvPr>
        <xdr:cNvSpPr/>
      </xdr:nvSpPr>
      <xdr:spPr>
        <a:xfrm>
          <a:off x="169672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44467</xdr:rowOff>
    </xdr:from>
    <xdr:ext cx="762000" cy="259045"/>
    <xdr:sp macro="" textlink="">
      <xdr:nvSpPr>
        <xdr:cNvPr id="461" name="将来負担の状況該当値テキスト">
          <a:extLst>
            <a:ext uri="{FF2B5EF4-FFF2-40B4-BE49-F238E27FC236}">
              <a16:creationId xmlns:a16="http://schemas.microsoft.com/office/drawing/2014/main" id="{C949F723-921A-44FE-A451-9CF65F10E7C7}"/>
            </a:ext>
          </a:extLst>
        </xdr:cNvPr>
        <xdr:cNvSpPr txBox="1"/>
      </xdr:nvSpPr>
      <xdr:spPr>
        <a:xfrm>
          <a:off x="17106900" y="227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109925</xdr:rowOff>
    </xdr:from>
    <xdr:to>
      <xdr:col>77</xdr:col>
      <xdr:colOff>95250</xdr:colOff>
      <xdr:row>15</xdr:row>
      <xdr:rowOff>40075</xdr:rowOff>
    </xdr:to>
    <xdr:sp macro="" textlink="">
      <xdr:nvSpPr>
        <xdr:cNvPr id="462" name="楕円 461">
          <a:extLst>
            <a:ext uri="{FF2B5EF4-FFF2-40B4-BE49-F238E27FC236}">
              <a16:creationId xmlns:a16="http://schemas.microsoft.com/office/drawing/2014/main" id="{FE8C37AD-6381-45CB-99D1-042E05A0453C}"/>
            </a:ext>
          </a:extLst>
        </xdr:cNvPr>
        <xdr:cNvSpPr/>
      </xdr:nvSpPr>
      <xdr:spPr>
        <a:xfrm>
          <a:off x="16129000" y="25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24852</xdr:rowOff>
    </xdr:from>
    <xdr:ext cx="736600" cy="259045"/>
    <xdr:sp macro="" textlink="">
      <xdr:nvSpPr>
        <xdr:cNvPr id="463" name="テキスト ボックス 462">
          <a:extLst>
            <a:ext uri="{FF2B5EF4-FFF2-40B4-BE49-F238E27FC236}">
              <a16:creationId xmlns:a16="http://schemas.microsoft.com/office/drawing/2014/main" id="{BA3D108E-3FA2-4881-B5F9-5158ACBB4FB0}"/>
            </a:ext>
          </a:extLst>
        </xdr:cNvPr>
        <xdr:cNvSpPr txBox="1"/>
      </xdr:nvSpPr>
      <xdr:spPr>
        <a:xfrm>
          <a:off x="15798800" y="2596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57644</xdr:rowOff>
    </xdr:from>
    <xdr:to>
      <xdr:col>73</xdr:col>
      <xdr:colOff>44450</xdr:colOff>
      <xdr:row>14</xdr:row>
      <xdr:rowOff>159244</xdr:rowOff>
    </xdr:to>
    <xdr:sp macro="" textlink="">
      <xdr:nvSpPr>
        <xdr:cNvPr id="464" name="楕円 463">
          <a:extLst>
            <a:ext uri="{FF2B5EF4-FFF2-40B4-BE49-F238E27FC236}">
              <a16:creationId xmlns:a16="http://schemas.microsoft.com/office/drawing/2014/main" id="{19E9D39E-A339-443A-9926-86DD1DD36B65}"/>
            </a:ext>
          </a:extLst>
        </xdr:cNvPr>
        <xdr:cNvSpPr/>
      </xdr:nvSpPr>
      <xdr:spPr>
        <a:xfrm>
          <a:off x="15240000" y="2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169421</xdr:rowOff>
    </xdr:from>
    <xdr:ext cx="762000" cy="259045"/>
    <xdr:sp macro="" textlink="">
      <xdr:nvSpPr>
        <xdr:cNvPr id="465" name="テキスト ボックス 464">
          <a:extLst>
            <a:ext uri="{FF2B5EF4-FFF2-40B4-BE49-F238E27FC236}">
              <a16:creationId xmlns:a16="http://schemas.microsoft.com/office/drawing/2014/main" id="{F6A821A2-AA7D-4609-B2E8-BA3DF8359383}"/>
            </a:ext>
          </a:extLst>
        </xdr:cNvPr>
        <xdr:cNvSpPr txBox="1"/>
      </xdr:nvSpPr>
      <xdr:spPr>
        <a:xfrm>
          <a:off x="14909800" y="222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67,226
65,562
25.33
29,885,676
29,006,677
802,360
15,837,433
22,165,006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人件費に係る経常収支比率は、退職手当</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や給料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などにより前年度から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悪化し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、類似団体内平均値を</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上回っている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、適正な定員管理を図り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、人件費の削減に努める。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44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34290</xdr:rowOff>
    </xdr:from>
    <xdr:to>
      <xdr:col>15</xdr:col>
      <xdr:colOff>149225</xdr:colOff>
      <xdr:row>37</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0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物件費に係る経常収支比率は、前年度より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悪化したものの、類似団体内平均値を下回っている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これは、ごみ・し尿処理、消防及び学校給食業務をそれぞれ一部事務組合で実施しているためである。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今後も事務事業の見直しによりコストの削減に努める。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14</xdr:row>
      <xdr:rowOff>154432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998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99568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358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108712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358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xdr:rowOff>
    </xdr:from>
    <xdr:to>
      <xdr:col>74</xdr:col>
      <xdr:colOff>31750</xdr:colOff>
      <xdr:row>16</xdr:row>
      <xdr:rowOff>118364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103141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90424</xdr:rowOff>
    </xdr:from>
    <xdr:to>
      <xdr:col>69</xdr:col>
      <xdr:colOff>92075</xdr:colOff>
      <xdr:row>14</xdr:row>
      <xdr:rowOff>108712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907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103632</xdr:rowOff>
    </xdr:from>
    <xdr:to>
      <xdr:col>82</xdr:col>
      <xdr:colOff>158750</xdr:colOff>
      <xdr:row>15</xdr:row>
      <xdr:rowOff>33782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120159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4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48768</xdr:rowOff>
    </xdr:from>
    <xdr:to>
      <xdr:col>78</xdr:col>
      <xdr:colOff>120650</xdr:colOff>
      <xdr:row>14</xdr:row>
      <xdr:rowOff>150368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160545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1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39624</xdr:rowOff>
    </xdr:from>
    <xdr:to>
      <xdr:col>65</xdr:col>
      <xdr:colOff>53975</xdr:colOff>
      <xdr:row>14</xdr:row>
      <xdr:rowOff>141224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151401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扶助費に係る経常収支比率は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、生活保護に関する事業費等の増により前年度から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ポイント悪化したものの、類似団体内平均値を下回っている。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扶助費については、少子高齢化の進展に伴い今後も増加する見込みであることから、サービスを低下させることなく資格審査の適正化及び各種事業の見直しを行うことで、扶助費の抑制に努める。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153670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37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37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xdr:rowOff>
    </xdr:from>
    <xdr:to>
      <xdr:col>15</xdr:col>
      <xdr:colOff>149225</xdr:colOff>
      <xdr:row>55</xdr:row>
      <xdr:rowOff>113030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123207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64770</xdr:rowOff>
    </xdr:from>
    <xdr:to>
      <xdr:col>11</xdr:col>
      <xdr:colOff>60325</xdr:colOff>
      <xdr:row>55</xdr:row>
      <xdr:rowOff>166370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102870</xdr:rowOff>
    </xdr:from>
    <xdr:to>
      <xdr:col>24</xdr:col>
      <xdr:colOff>76200</xdr:colOff>
      <xdr:row>56</xdr:row>
      <xdr:rowOff>33020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119397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その他に係る経常収支比率は、前年度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悪化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した。これは、介護保険事業会計への繰出金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が増となったことが主な要因と考えられる。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今後も保険料及び給付の適正化を図り、普通会計の負担</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制できるよう努める。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94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94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4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58</xdr:row>
      <xdr:rowOff>101600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69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補助費等に係る経常収支比率は、前年度より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悪化し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、依然として類似団体内平均値を大きく上回っている。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これは、ごみ・し尿処理、消防、学校給食事務を一部事務組合で行っており、これらの負担金を支出しているためである。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も、一部事務組合に対して行財政改革を促し、構成市の負担を少しでも抑制できるように努める。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90424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872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136144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5872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136144</xdr:rowOff>
    </xdr:from>
    <xdr:to>
      <xdr:col>73</xdr:col>
      <xdr:colOff>180975</xdr:colOff>
      <xdr:row>39</xdr:row>
      <xdr:rowOff>5842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6512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163576</xdr:rowOff>
    </xdr:from>
    <xdr:to>
      <xdr:col>69</xdr:col>
      <xdr:colOff>92075</xdr:colOff>
      <xdr:row>39</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6786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85344</xdr:rowOff>
    </xdr:from>
    <xdr:to>
      <xdr:col>74</xdr:col>
      <xdr:colOff>31750</xdr:colOff>
      <xdr:row>39</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126492</xdr:rowOff>
    </xdr:from>
    <xdr:to>
      <xdr:col>69</xdr:col>
      <xdr:colOff>142875</xdr:colOff>
      <xdr:row>39</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41419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公債費に係る経常収支比率は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近年大型の整備事業が集中したことから地方債の元利償還金は増加傾向にあり、前年度より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ポイント悪化したものの、類似団体内平均値を下回っている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今後も引き続き、老朽化施設の建替え等に伴う公債費の増加が見込まれるため、新規事業に伴う起債発行の抑制などにより、公債費負担の増加を抑制するよう努める。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108713</xdr:rowOff>
    </xdr:from>
    <xdr:to>
      <xdr:col>24</xdr:col>
      <xdr:colOff>25400</xdr:colOff>
      <xdr:row>76</xdr:row>
      <xdr:rowOff>163576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3891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108713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38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108713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29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122428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29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公債費以外に係る経常収支比率は、前年度より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悪化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これは、人件費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退職手当等の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増及び扶助費の生活保護に関する事業費の増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したことが主な要因と考えられる。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しかし、類似団体内平均値を大きく上回っている状況であることから、今後も引き続き、歳入の確保、更なる事業の見直し・精査など、財政の健全化を図り、経常収支比率の改善に努める。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29845</xdr:rowOff>
    </xdr:from>
    <xdr:to>
      <xdr:col>82</xdr:col>
      <xdr:colOff>107950</xdr:colOff>
      <xdr:row>78</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3149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29845</xdr:rowOff>
    </xdr:from>
    <xdr:to>
      <xdr:col>78</xdr:col>
      <xdr:colOff>69850</xdr:colOff>
      <xdr:row>78</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23149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78</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3972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132714</xdr:rowOff>
    </xdr:from>
    <xdr:to>
      <xdr:col>69</xdr:col>
      <xdr:colOff>92075</xdr:colOff>
      <xdr:row>78</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334364"/>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150495</xdr:rowOff>
    </xdr:from>
    <xdr:to>
      <xdr:col>78</xdr:col>
      <xdr:colOff>120650</xdr:colOff>
      <xdr:row>77</xdr:row>
      <xdr:rowOff>80645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65422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6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144780</xdr:rowOff>
    </xdr:from>
    <xdr:to>
      <xdr:col>74</xdr:col>
      <xdr:colOff>31750</xdr:colOff>
      <xdr:row>78</xdr:row>
      <xdr:rowOff>74930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59707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168291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163338</xdr:rowOff>
    </xdr:from>
    <xdr:to>
      <xdr:col>29</xdr:col>
      <xdr:colOff>127000</xdr:colOff>
      <xdr:row>16</xdr:row>
      <xdr:rowOff>167996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54163"/>
          <a:ext cx="647700" cy="4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167996</xdr:rowOff>
    </xdr:from>
    <xdr:to>
      <xdr:col>26</xdr:col>
      <xdr:colOff>50800</xdr:colOff>
      <xdr:row>17</xdr:row>
      <xdr:rowOff>41623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58821"/>
          <a:ext cx="698500" cy="45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41623</xdr:rowOff>
    </xdr:from>
    <xdr:to>
      <xdr:col>22</xdr:col>
      <xdr:colOff>114300</xdr:colOff>
      <xdr:row>17</xdr:row>
      <xdr:rowOff>124304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03898"/>
          <a:ext cx="698500" cy="82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102022</xdr:rowOff>
    </xdr:from>
    <xdr:to>
      <xdr:col>22</xdr:col>
      <xdr:colOff>165100</xdr:colOff>
      <xdr:row>18</xdr:row>
      <xdr:rowOff>32172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6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16949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124304</xdr:rowOff>
    </xdr:from>
    <xdr:to>
      <xdr:col>18</xdr:col>
      <xdr:colOff>177800</xdr:colOff>
      <xdr:row>17</xdr:row>
      <xdr:rowOff>168610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86579"/>
          <a:ext cx="698500" cy="4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40509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7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58369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19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112538</xdr:rowOff>
    </xdr:from>
    <xdr:to>
      <xdr:col>29</xdr:col>
      <xdr:colOff>177800</xdr:colOff>
      <xdr:row>17</xdr:row>
      <xdr:rowOff>42688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03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129065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4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117196</xdr:rowOff>
    </xdr:from>
    <xdr:to>
      <xdr:col>26</xdr:col>
      <xdr:colOff>101600</xdr:colOff>
      <xdr:row>17</xdr:row>
      <xdr:rowOff>47346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08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57523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7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162273</xdr:rowOff>
    </xdr:from>
    <xdr:to>
      <xdr:col>22</xdr:col>
      <xdr:colOff>165100</xdr:colOff>
      <xdr:row>17</xdr:row>
      <xdr:rowOff>92423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5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102600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2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73504</xdr:rowOff>
    </xdr:from>
    <xdr:to>
      <xdr:col>19</xdr:col>
      <xdr:colOff>38100</xdr:colOff>
      <xdr:row>18</xdr:row>
      <xdr:rowOff>3654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35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13831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117810</xdr:rowOff>
    </xdr:from>
    <xdr:to>
      <xdr:col>15</xdr:col>
      <xdr:colOff>101600</xdr:colOff>
      <xdr:row>18</xdr:row>
      <xdr:rowOff>47960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8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58137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4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294531</xdr:rowOff>
    </xdr:from>
    <xdr:to>
      <xdr:col>29</xdr:col>
      <xdr:colOff>127000</xdr:colOff>
      <xdr:row>36</xdr:row>
      <xdr:rowOff>42190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904881"/>
          <a:ext cx="647700" cy="9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42190</xdr:rowOff>
    </xdr:from>
    <xdr:to>
      <xdr:col>26</xdr:col>
      <xdr:colOff>50800</xdr:colOff>
      <xdr:row>36</xdr:row>
      <xdr:rowOff>141206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995440"/>
          <a:ext cx="698500" cy="99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141206</xdr:rowOff>
    </xdr:from>
    <xdr:to>
      <xdr:col>22</xdr:col>
      <xdr:colOff>114300</xdr:colOff>
      <xdr:row>36</xdr:row>
      <xdr:rowOff>155411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94456"/>
          <a:ext cx="698500" cy="14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196084</xdr:rowOff>
    </xdr:from>
    <xdr:to>
      <xdr:col>22</xdr:col>
      <xdr:colOff>165100</xdr:colOff>
      <xdr:row>35</xdr:row>
      <xdr:rowOff>297684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307861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114492</xdr:rowOff>
    </xdr:from>
    <xdr:to>
      <xdr:col>18</xdr:col>
      <xdr:colOff>177800</xdr:colOff>
      <xdr:row>36</xdr:row>
      <xdr:rowOff>155411</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7067742"/>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196770</xdr:rowOff>
    </xdr:from>
    <xdr:to>
      <xdr:col>19</xdr:col>
      <xdr:colOff>38100</xdr:colOff>
      <xdr:row>35</xdr:row>
      <xdr:rowOff>298370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308547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182074</xdr:rowOff>
    </xdr:from>
    <xdr:to>
      <xdr:col>15</xdr:col>
      <xdr:colOff>101600</xdr:colOff>
      <xdr:row>35</xdr:row>
      <xdr:rowOff>283674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79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293851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56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243731</xdr:rowOff>
    </xdr:from>
    <xdr:to>
      <xdr:col>29</xdr:col>
      <xdr:colOff>177800</xdr:colOff>
      <xdr:row>36</xdr:row>
      <xdr:rowOff>2431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854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215808</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8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334290</xdr:rowOff>
    </xdr:from>
    <xdr:to>
      <xdr:col>26</xdr:col>
      <xdr:colOff>101600</xdr:colOff>
      <xdr:row>36</xdr:row>
      <xdr:rowOff>92990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944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77767</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0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90406</xdr:rowOff>
    </xdr:from>
    <xdr:to>
      <xdr:col>22</xdr:col>
      <xdr:colOff>165100</xdr:colOff>
      <xdr:row>37</xdr:row>
      <xdr:rowOff>20556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04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5333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13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104611</xdr:rowOff>
    </xdr:from>
    <xdr:to>
      <xdr:col>19</xdr:col>
      <xdr:colOff>38100</xdr:colOff>
      <xdr:row>37</xdr:row>
      <xdr:rowOff>34761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57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19538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1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63692</xdr:rowOff>
    </xdr:from>
    <xdr:to>
      <xdr:col>15</xdr:col>
      <xdr:colOff>101600</xdr:colOff>
      <xdr:row>36</xdr:row>
      <xdr:rowOff>165292</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01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150069</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10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67,226
65,562
25.33
29,885,676
29,006,677
802,360
15,837,433
22,165,006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164503</xdr:rowOff>
    </xdr:from>
    <xdr:to>
      <xdr:col>24</xdr:col>
      <xdr:colOff>63500</xdr:colOff>
      <xdr:row>36</xdr:row>
      <xdr:rowOff>50813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5253"/>
          <a:ext cx="8382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50813</xdr:rowOff>
    </xdr:from>
    <xdr:to>
      <xdr:col>19</xdr:col>
      <xdr:colOff>177800</xdr:colOff>
      <xdr:row>36</xdr:row>
      <xdr:rowOff>92227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23013"/>
          <a:ext cx="889000" cy="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92227</xdr:rowOff>
    </xdr:from>
    <xdr:to>
      <xdr:col>15</xdr:col>
      <xdr:colOff>50800</xdr:colOff>
      <xdr:row>37</xdr:row>
      <xdr:rowOff>48851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4427"/>
          <a:ext cx="889000" cy="1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48851</xdr:rowOff>
    </xdr:from>
    <xdr:to>
      <xdr:col>10</xdr:col>
      <xdr:colOff>114300</xdr:colOff>
      <xdr:row>37</xdr:row>
      <xdr:rowOff>120517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2501"/>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113703</xdr:rowOff>
    </xdr:from>
    <xdr:to>
      <xdr:col>24</xdr:col>
      <xdr:colOff>114300</xdr:colOff>
      <xdr:row>36</xdr:row>
      <xdr:rowOff>43853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136580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xdr:rowOff>
    </xdr:from>
    <xdr:to>
      <xdr:col>20</xdr:col>
      <xdr:colOff>38100</xdr:colOff>
      <xdr:row>36</xdr:row>
      <xdr:rowOff>101613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118140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4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41427</xdr:rowOff>
    </xdr:from>
    <xdr:to>
      <xdr:col>15</xdr:col>
      <xdr:colOff>101600</xdr:colOff>
      <xdr:row>36</xdr:row>
      <xdr:rowOff>143027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134154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169501</xdr:rowOff>
    </xdr:from>
    <xdr:to>
      <xdr:col>10</xdr:col>
      <xdr:colOff>165100</xdr:colOff>
      <xdr:row>37</xdr:row>
      <xdr:rowOff>99651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90778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69717</xdr:rowOff>
    </xdr:from>
    <xdr:to>
      <xdr:col>6</xdr:col>
      <xdr:colOff>38100</xdr:colOff>
      <xdr:row>37</xdr:row>
      <xdr:rowOff>171317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162444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24649</xdr:rowOff>
    </xdr:from>
    <xdr:to>
      <xdr:col>24</xdr:col>
      <xdr:colOff>63500</xdr:colOff>
      <xdr:row>58</xdr:row>
      <xdr:rowOff>81145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68749"/>
          <a:ext cx="838200" cy="5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81145</xdr:rowOff>
    </xdr:from>
    <xdr:to>
      <xdr:col>19</xdr:col>
      <xdr:colOff>177800</xdr:colOff>
      <xdr:row>58</xdr:row>
      <xdr:rowOff>142987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25245"/>
          <a:ext cx="889000" cy="6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142987</xdr:rowOff>
    </xdr:from>
    <xdr:to>
      <xdr:col>15</xdr:col>
      <xdr:colOff>50800</xdr:colOff>
      <xdr:row>59</xdr:row>
      <xdr:rowOff>1832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87087"/>
          <a:ext cx="889000" cy="3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1832</xdr:rowOff>
    </xdr:from>
    <xdr:to>
      <xdr:col>10</xdr:col>
      <xdr:colOff>114300</xdr:colOff>
      <xdr:row>59</xdr:row>
      <xdr:rowOff>37070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17382"/>
          <a:ext cx="889000" cy="3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145299</xdr:rowOff>
    </xdr:from>
    <xdr:to>
      <xdr:col>24</xdr:col>
      <xdr:colOff>114300</xdr:colOff>
      <xdr:row>58</xdr:row>
      <xdr:rowOff>75449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1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60226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3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30345</xdr:rowOff>
    </xdr:from>
    <xdr:to>
      <xdr:col>20</xdr:col>
      <xdr:colOff>38100</xdr:colOff>
      <xdr:row>58</xdr:row>
      <xdr:rowOff>131945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7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123072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6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92187</xdr:rowOff>
    </xdr:from>
    <xdr:to>
      <xdr:col>15</xdr:col>
      <xdr:colOff>101600</xdr:colOff>
      <xdr:row>59</xdr:row>
      <xdr:rowOff>22337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3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13464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2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122482</xdr:rowOff>
    </xdr:from>
    <xdr:to>
      <xdr:col>10</xdr:col>
      <xdr:colOff>165100</xdr:colOff>
      <xdr:row>59</xdr:row>
      <xdr:rowOff>52632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43759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157720</xdr:rowOff>
    </xdr:from>
    <xdr:to>
      <xdr:col>6</xdr:col>
      <xdr:colOff>38100</xdr:colOff>
      <xdr:row>59</xdr:row>
      <xdr:rowOff>87870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78997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9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152691</xdr:rowOff>
    </xdr:from>
    <xdr:to>
      <xdr:col>24</xdr:col>
      <xdr:colOff>63500</xdr:colOff>
      <xdr:row>78</xdr:row>
      <xdr:rowOff>152997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25791"/>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152997</xdr:rowOff>
    </xdr:from>
    <xdr:to>
      <xdr:col>19</xdr:col>
      <xdr:colOff>177800</xdr:colOff>
      <xdr:row>78</xdr:row>
      <xdr:rowOff>160426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2609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160426</xdr:rowOff>
    </xdr:from>
    <xdr:to>
      <xdr:col>15</xdr:col>
      <xdr:colOff>50800</xdr:colOff>
      <xdr:row>78</xdr:row>
      <xdr:rowOff>162940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33526"/>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162940</xdr:rowOff>
    </xdr:from>
    <xdr:to>
      <xdr:col>10</xdr:col>
      <xdr:colOff>114300</xdr:colOff>
      <xdr:row>79</xdr:row>
      <xdr:rowOff>825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36040"/>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101891</xdr:rowOff>
    </xdr:from>
    <xdr:to>
      <xdr:col>24</xdr:col>
      <xdr:colOff>114300</xdr:colOff>
      <xdr:row>79</xdr:row>
      <xdr:rowOff>32041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16818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8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102197</xdr:rowOff>
    </xdr:from>
    <xdr:to>
      <xdr:col>20</xdr:col>
      <xdr:colOff>38100</xdr:colOff>
      <xdr:row>79</xdr:row>
      <xdr:rowOff>32347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23474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6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109626</xdr:rowOff>
    </xdr:from>
    <xdr:to>
      <xdr:col>15</xdr:col>
      <xdr:colOff>101600</xdr:colOff>
      <xdr:row>79</xdr:row>
      <xdr:rowOff>39776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30903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112140</xdr:rowOff>
    </xdr:from>
    <xdr:to>
      <xdr:col>10</xdr:col>
      <xdr:colOff>165100</xdr:colOff>
      <xdr:row>79</xdr:row>
      <xdr:rowOff>42290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33417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121475</xdr:rowOff>
    </xdr:from>
    <xdr:to>
      <xdr:col>6</xdr:col>
      <xdr:colOff>38100</xdr:colOff>
      <xdr:row>79</xdr:row>
      <xdr:rowOff>51625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9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42752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8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90768</xdr:rowOff>
    </xdr:from>
    <xdr:to>
      <xdr:col>24</xdr:col>
      <xdr:colOff>63500</xdr:colOff>
      <xdr:row>96</xdr:row>
      <xdr:rowOff>20566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78518"/>
          <a:ext cx="838200" cy="10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90768</xdr:rowOff>
    </xdr:from>
    <xdr:to>
      <xdr:col>19</xdr:col>
      <xdr:colOff>177800</xdr:colOff>
      <xdr:row>97</xdr:row>
      <xdr:rowOff>12784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78518"/>
          <a:ext cx="889000" cy="26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12784</xdr:rowOff>
    </xdr:from>
    <xdr:to>
      <xdr:col>15</xdr:col>
      <xdr:colOff>50800</xdr:colOff>
      <xdr:row>97</xdr:row>
      <xdr:rowOff>30756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43434"/>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91208</xdr:rowOff>
    </xdr:from>
    <xdr:to>
      <xdr:col>15</xdr:col>
      <xdr:colOff>101600</xdr:colOff>
      <xdr:row>98</xdr:row>
      <xdr:rowOff>21358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30756</xdr:rowOff>
    </xdr:from>
    <xdr:to>
      <xdr:col>10</xdr:col>
      <xdr:colOff>114300</xdr:colOff>
      <xdr:row>97</xdr:row>
      <xdr:rowOff>53801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61406"/>
          <a:ext cx="889000" cy="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129493</xdr:rowOff>
    </xdr:from>
    <xdr:to>
      <xdr:col>10</xdr:col>
      <xdr:colOff>165100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50770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xdr:rowOff>
    </xdr:from>
    <xdr:to>
      <xdr:col>6</xdr:col>
      <xdr:colOff>38100</xdr:colOff>
      <xdr:row>98</xdr:row>
      <xdr:rowOff>102065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93192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141216</xdr:rowOff>
    </xdr:from>
    <xdr:to>
      <xdr:col>24</xdr:col>
      <xdr:colOff>114300</xdr:colOff>
      <xdr:row>96</xdr:row>
      <xdr:rowOff>71366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164093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8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39968</xdr:rowOff>
    </xdr:from>
    <xdr:to>
      <xdr:col>20</xdr:col>
      <xdr:colOff>38100</xdr:colOff>
      <xdr:row>95</xdr:row>
      <xdr:rowOff>141568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132695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2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133434</xdr:rowOff>
    </xdr:from>
    <xdr:to>
      <xdr:col>15</xdr:col>
      <xdr:colOff>101600</xdr:colOff>
      <xdr:row>97</xdr:row>
      <xdr:rowOff>63584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80111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36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151406</xdr:rowOff>
    </xdr:from>
    <xdr:to>
      <xdr:col>10</xdr:col>
      <xdr:colOff>165100</xdr:colOff>
      <xdr:row>97</xdr:row>
      <xdr:rowOff>81556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98083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8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3001</xdr:rowOff>
    </xdr:from>
    <xdr:to>
      <xdr:col>6</xdr:col>
      <xdr:colOff>38100</xdr:colOff>
      <xdr:row>97</xdr:row>
      <xdr:rowOff>104601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3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121128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0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60768</xdr:rowOff>
    </xdr:from>
    <xdr:to>
      <xdr:col>55</xdr:col>
      <xdr:colOff>0</xdr:colOff>
      <xdr:row>37</xdr:row>
      <xdr:rowOff>75627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04418"/>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75448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26913</xdr:rowOff>
    </xdr:from>
    <xdr:to>
      <xdr:col>50</xdr:col>
      <xdr:colOff>114300</xdr:colOff>
      <xdr:row>37</xdr:row>
      <xdr:rowOff>75627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341863"/>
          <a:ext cx="889000" cy="107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75099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5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26913</xdr:rowOff>
    </xdr:from>
    <xdr:to>
      <xdr:col>45</xdr:col>
      <xdr:colOff>177800</xdr:colOff>
      <xdr:row>37</xdr:row>
      <xdr:rowOff>137577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341863"/>
          <a:ext cx="889000" cy="113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70952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137577</xdr:rowOff>
    </xdr:from>
    <xdr:to>
      <xdr:col>41</xdr:col>
      <xdr:colOff>50800</xdr:colOff>
      <xdr:row>38</xdr:row>
      <xdr:rowOff>853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481227"/>
          <a:ext cx="889000" cy="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101432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146314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9968</xdr:rowOff>
    </xdr:from>
    <xdr:to>
      <xdr:col>55</xdr:col>
      <xdr:colOff>50800</xdr:colOff>
      <xdr:row>37</xdr:row>
      <xdr:rowOff>111568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32845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24827</xdr:rowOff>
    </xdr:from>
    <xdr:to>
      <xdr:col>50</xdr:col>
      <xdr:colOff>165100</xdr:colOff>
      <xdr:row>37</xdr:row>
      <xdr:rowOff>126427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142954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4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147563</xdr:rowOff>
    </xdr:from>
    <xdr:to>
      <xdr:col>46</xdr:col>
      <xdr:colOff>38100</xdr:colOff>
      <xdr:row>31</xdr:row>
      <xdr:rowOff>77713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2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94240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06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86777</xdr:rowOff>
    </xdr:from>
    <xdr:to>
      <xdr:col>41</xdr:col>
      <xdr:colOff>101600</xdr:colOff>
      <xdr:row>38</xdr:row>
      <xdr:rowOff>16928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430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33454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20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121503</xdr:rowOff>
    </xdr:from>
    <xdr:to>
      <xdr:col>36</xdr:col>
      <xdr:colOff>165100</xdr:colOff>
      <xdr:row>38</xdr:row>
      <xdr:rowOff>51653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68180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4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71173</xdr:rowOff>
    </xdr:from>
    <xdr:to>
      <xdr:col>55</xdr:col>
      <xdr:colOff>0</xdr:colOff>
      <xdr:row>58</xdr:row>
      <xdr:rowOff>40686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43823"/>
          <a:ext cx="838200" cy="14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33873</xdr:rowOff>
    </xdr:from>
    <xdr:to>
      <xdr:col>50</xdr:col>
      <xdr:colOff>114300</xdr:colOff>
      <xdr:row>57</xdr:row>
      <xdr:rowOff>71173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35073"/>
          <a:ext cx="889000" cy="20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33873</xdr:rowOff>
    </xdr:from>
    <xdr:to>
      <xdr:col>45</xdr:col>
      <xdr:colOff>177800</xdr:colOff>
      <xdr:row>57</xdr:row>
      <xdr:rowOff>160297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635073"/>
          <a:ext cx="889000" cy="29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21753</xdr:rowOff>
    </xdr:from>
    <xdr:to>
      <xdr:col>46</xdr:col>
      <xdr:colOff>38100</xdr:colOff>
      <xdr:row>56</xdr:row>
      <xdr:rowOff>123353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114480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160297</xdr:rowOff>
    </xdr:from>
    <xdr:to>
      <xdr:col>41</xdr:col>
      <xdr:colOff>50800</xdr:colOff>
      <xdr:row>58</xdr:row>
      <xdr:rowOff>20775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32947"/>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150768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37985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161336</xdr:rowOff>
    </xdr:from>
    <xdr:to>
      <xdr:col>55</xdr:col>
      <xdr:colOff>50800</xdr:colOff>
      <xdr:row>58</xdr:row>
      <xdr:rowOff>91486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3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139763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20373</xdr:rowOff>
    </xdr:from>
    <xdr:to>
      <xdr:col>50</xdr:col>
      <xdr:colOff>165100</xdr:colOff>
      <xdr:row>57</xdr:row>
      <xdr:rowOff>121973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9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113100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8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154523</xdr:rowOff>
    </xdr:from>
    <xdr:to>
      <xdr:col>46</xdr:col>
      <xdr:colOff>38100</xdr:colOff>
      <xdr:row>56</xdr:row>
      <xdr:rowOff>84673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101200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5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109497</xdr:rowOff>
    </xdr:from>
    <xdr:to>
      <xdr:col>41</xdr:col>
      <xdr:colOff>101600</xdr:colOff>
      <xdr:row>58</xdr:row>
      <xdr:rowOff>39647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8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30774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7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141425</xdr:rowOff>
    </xdr:from>
    <xdr:to>
      <xdr:col>36</xdr:col>
      <xdr:colOff>165100</xdr:colOff>
      <xdr:row>58</xdr:row>
      <xdr:rowOff>71575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1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62702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0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36881</xdr:rowOff>
    </xdr:from>
    <xdr:to>
      <xdr:col>55</xdr:col>
      <xdr:colOff>0</xdr:colOff>
      <xdr:row>79</xdr:row>
      <xdr:rowOff>42456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81431"/>
          <a:ext cx="8382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42038</xdr:rowOff>
    </xdr:from>
    <xdr:to>
      <xdr:col>50</xdr:col>
      <xdr:colOff>114300</xdr:colOff>
      <xdr:row>79</xdr:row>
      <xdr:rowOff>42456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86588"/>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42038</xdr:rowOff>
    </xdr:from>
    <xdr:to>
      <xdr:col>45</xdr:col>
      <xdr:colOff>177800</xdr:colOff>
      <xdr:row>79</xdr:row>
      <xdr:rowOff>43231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86588"/>
          <a:ext cx="8890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101028</xdr:rowOff>
    </xdr:from>
    <xdr:to>
      <xdr:col>46</xdr:col>
      <xdr:colOff>38100</xdr:colOff>
      <xdr:row>78</xdr:row>
      <xdr:rowOff>31178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47705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165912</xdr:rowOff>
    </xdr:from>
    <xdr:to>
      <xdr:col>41</xdr:col>
      <xdr:colOff>50800</xdr:colOff>
      <xdr:row>79</xdr:row>
      <xdr:rowOff>43231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39012"/>
          <a:ext cx="88900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115557</xdr:rowOff>
    </xdr:from>
    <xdr:to>
      <xdr:col>41</xdr:col>
      <xdr:colOff>101600</xdr:colOff>
      <xdr:row>78</xdr:row>
      <xdr:rowOff>45707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62234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156756</xdr:rowOff>
    </xdr:from>
    <xdr:to>
      <xdr:col>36</xdr:col>
      <xdr:colOff>165100</xdr:colOff>
      <xdr:row>78</xdr:row>
      <xdr:rowOff>86906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103433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157531</xdr:rowOff>
    </xdr:from>
    <xdr:to>
      <xdr:col>55</xdr:col>
      <xdr:colOff>50800</xdr:colOff>
      <xdr:row>79</xdr:row>
      <xdr:rowOff>87681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72458</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5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163106</xdr:rowOff>
    </xdr:from>
    <xdr:to>
      <xdr:col>50</xdr:col>
      <xdr:colOff>165100</xdr:colOff>
      <xdr:row>79</xdr:row>
      <xdr:rowOff>93256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84383</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8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162688</xdr:rowOff>
    </xdr:from>
    <xdr:to>
      <xdr:col>46</xdr:col>
      <xdr:colOff>38100</xdr:colOff>
      <xdr:row>79</xdr:row>
      <xdr:rowOff>92838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83965</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28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163881</xdr:rowOff>
    </xdr:from>
    <xdr:to>
      <xdr:col>41</xdr:col>
      <xdr:colOff>101600</xdr:colOff>
      <xdr:row>79</xdr:row>
      <xdr:rowOff>94031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85158</xdr:rowOff>
    </xdr:from>
    <xdr:ext cx="31393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704333" y="13629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115112</xdr:rowOff>
    </xdr:from>
    <xdr:to>
      <xdr:col>36</xdr:col>
      <xdr:colOff>165100</xdr:colOff>
      <xdr:row>79</xdr:row>
      <xdr:rowOff>45262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36389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8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46228</xdr:rowOff>
    </xdr:from>
    <xdr:to>
      <xdr:col>55</xdr:col>
      <xdr:colOff>0</xdr:colOff>
      <xdr:row>97</xdr:row>
      <xdr:rowOff>121413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505428"/>
          <a:ext cx="838200" cy="2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53733</xdr:rowOff>
    </xdr:from>
    <xdr:to>
      <xdr:col>50</xdr:col>
      <xdr:colOff>114300</xdr:colOff>
      <xdr:row>96</xdr:row>
      <xdr:rowOff>46228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170033"/>
          <a:ext cx="889000" cy="3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53733</xdr:rowOff>
    </xdr:from>
    <xdr:to>
      <xdr:col>45</xdr:col>
      <xdr:colOff>177800</xdr:colOff>
      <xdr:row>97</xdr:row>
      <xdr:rowOff>70041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170033"/>
          <a:ext cx="889000" cy="53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43002</xdr:rowOff>
    </xdr:from>
    <xdr:to>
      <xdr:col>46</xdr:col>
      <xdr:colOff>38100</xdr:colOff>
      <xdr:row>96</xdr:row>
      <xdr:rowOff>144602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135729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70041</xdr:rowOff>
    </xdr:from>
    <xdr:to>
      <xdr:col>41</xdr:col>
      <xdr:colOff>50800</xdr:colOff>
      <xdr:row>98</xdr:row>
      <xdr:rowOff>69799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00691"/>
          <a:ext cx="8890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65532</xdr:rowOff>
    </xdr:from>
    <xdr:to>
      <xdr:col>41</xdr:col>
      <xdr:colOff>101600</xdr:colOff>
      <xdr:row>96</xdr:row>
      <xdr:rowOff>167132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123737</xdr:rowOff>
    </xdr:from>
    <xdr:to>
      <xdr:col>36</xdr:col>
      <xdr:colOff>165100</xdr:colOff>
      <xdr:row>97</xdr:row>
      <xdr:rowOff>53887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70414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70613</xdr:rowOff>
    </xdr:from>
    <xdr:to>
      <xdr:col>55</xdr:col>
      <xdr:colOff>50800</xdr:colOff>
      <xdr:row>98</xdr:row>
      <xdr:rowOff>763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0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49040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7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166878</xdr:rowOff>
    </xdr:from>
    <xdr:to>
      <xdr:col>50</xdr:col>
      <xdr:colOff>165100</xdr:colOff>
      <xdr:row>96</xdr:row>
      <xdr:rowOff>97028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5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113555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2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2933</xdr:rowOff>
    </xdr:from>
    <xdr:to>
      <xdr:col>46</xdr:col>
      <xdr:colOff>38100</xdr:colOff>
      <xdr:row>94</xdr:row>
      <xdr:rowOff>104533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1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121060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89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19241</xdr:rowOff>
    </xdr:from>
    <xdr:to>
      <xdr:col>41</xdr:col>
      <xdr:colOff>101600</xdr:colOff>
      <xdr:row>97</xdr:row>
      <xdr:rowOff>120841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111968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18999</xdr:rowOff>
    </xdr:from>
    <xdr:to>
      <xdr:col>36</xdr:col>
      <xdr:colOff>165100</xdr:colOff>
      <xdr:row>98</xdr:row>
      <xdr:rowOff>120599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2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111726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1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75052</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90152"/>
          <a:ext cx="889000" cy="6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63480</xdr:rowOff>
    </xdr:from>
    <xdr:to>
      <xdr:col>76</xdr:col>
      <xdr:colOff>165100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56169</xdr:rowOff>
    </xdr:from>
    <xdr:to>
      <xdr:col>71</xdr:col>
      <xdr:colOff>177800</xdr:colOff>
      <xdr:row>38</xdr:row>
      <xdr:rowOff>75052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71269"/>
          <a:ext cx="8890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54596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107540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24252</xdr:rowOff>
    </xdr:from>
    <xdr:to>
      <xdr:col>72</xdr:col>
      <xdr:colOff>38100</xdr:colOff>
      <xdr:row>38</xdr:row>
      <xdr:rowOff>125852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116979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3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5369</xdr:rowOff>
    </xdr:from>
    <xdr:to>
      <xdr:col>67</xdr:col>
      <xdr:colOff>101600</xdr:colOff>
      <xdr:row>38</xdr:row>
      <xdr:rowOff>106969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2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98096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1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146774</xdr:rowOff>
    </xdr:from>
    <xdr:to>
      <xdr:col>85</xdr:col>
      <xdr:colOff>127000</xdr:colOff>
      <xdr:row>77</xdr:row>
      <xdr:rowOff>3696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76974"/>
          <a:ext cx="8382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3696</xdr:rowOff>
    </xdr:from>
    <xdr:to>
      <xdr:col>81</xdr:col>
      <xdr:colOff>50800</xdr:colOff>
      <xdr:row>77</xdr:row>
      <xdr:rowOff>36740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205346"/>
          <a:ext cx="889000" cy="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36740</xdr:rowOff>
    </xdr:from>
    <xdr:to>
      <xdr:col>76</xdr:col>
      <xdr:colOff>114300</xdr:colOff>
      <xdr:row>77</xdr:row>
      <xdr:rowOff>48234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238390"/>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3747</xdr:rowOff>
    </xdr:from>
    <xdr:to>
      <xdr:col>76</xdr:col>
      <xdr:colOff>165100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36144</xdr:rowOff>
    </xdr:from>
    <xdr:to>
      <xdr:col>71</xdr:col>
      <xdr:colOff>177800</xdr:colOff>
      <xdr:row>77</xdr:row>
      <xdr:rowOff>48234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237794"/>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113593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106100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95974</xdr:rowOff>
    </xdr:from>
    <xdr:to>
      <xdr:col>85</xdr:col>
      <xdr:colOff>177800</xdr:colOff>
      <xdr:row>77</xdr:row>
      <xdr:rowOff>26124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74401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124346</xdr:rowOff>
    </xdr:from>
    <xdr:to>
      <xdr:col>81</xdr:col>
      <xdr:colOff>101600</xdr:colOff>
      <xdr:row>77</xdr:row>
      <xdr:rowOff>54496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45623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157390</xdr:rowOff>
    </xdr:from>
    <xdr:to>
      <xdr:col>76</xdr:col>
      <xdr:colOff>165100</xdr:colOff>
      <xdr:row>77</xdr:row>
      <xdr:rowOff>87540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78667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8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168884</xdr:rowOff>
    </xdr:from>
    <xdr:to>
      <xdr:col>72</xdr:col>
      <xdr:colOff>38100</xdr:colOff>
      <xdr:row>77</xdr:row>
      <xdr:rowOff>99034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90161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156794</xdr:rowOff>
    </xdr:from>
    <xdr:to>
      <xdr:col>67</xdr:col>
      <xdr:colOff>101600</xdr:colOff>
      <xdr:row>77</xdr:row>
      <xdr:rowOff>86944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78071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83820</xdr:rowOff>
    </xdr:from>
    <xdr:to>
      <xdr:col>85</xdr:col>
      <xdr:colOff>127000</xdr:colOff>
      <xdr:row>98</xdr:row>
      <xdr:rowOff>56908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14470"/>
          <a:ext cx="838200" cy="14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56908</xdr:rowOff>
    </xdr:from>
    <xdr:to>
      <xdr:col>81</xdr:col>
      <xdr:colOff>50800</xdr:colOff>
      <xdr:row>99</xdr:row>
      <xdr:rowOff>279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59008"/>
          <a:ext cx="889000" cy="1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127609</xdr:rowOff>
    </xdr:from>
    <xdr:to>
      <xdr:col>76</xdr:col>
      <xdr:colOff>114300</xdr:colOff>
      <xdr:row>99</xdr:row>
      <xdr:rowOff>279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29709"/>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127609</xdr:rowOff>
    </xdr:from>
    <xdr:to>
      <xdr:col>71</xdr:col>
      <xdr:colOff>177800</xdr:colOff>
      <xdr:row>99</xdr:row>
      <xdr:rowOff>33832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29709"/>
          <a:ext cx="889000" cy="7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33020</xdr:rowOff>
    </xdr:from>
    <xdr:to>
      <xdr:col>85</xdr:col>
      <xdr:colOff>177800</xdr:colOff>
      <xdr:row>97</xdr:row>
      <xdr:rowOff>134620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55897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6108</xdr:rowOff>
    </xdr:from>
    <xdr:to>
      <xdr:col>81</xdr:col>
      <xdr:colOff>101600</xdr:colOff>
      <xdr:row>98</xdr:row>
      <xdr:rowOff>107708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0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98835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0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120929</xdr:rowOff>
    </xdr:from>
    <xdr:to>
      <xdr:col>76</xdr:col>
      <xdr:colOff>165100</xdr:colOff>
      <xdr:row>99</xdr:row>
      <xdr:rowOff>51079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42206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701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76809</xdr:rowOff>
    </xdr:from>
    <xdr:to>
      <xdr:col>72</xdr:col>
      <xdr:colOff>38100</xdr:colOff>
      <xdr:row>99</xdr:row>
      <xdr:rowOff>6959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7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169536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7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154482</xdr:rowOff>
    </xdr:from>
    <xdr:to>
      <xdr:col>67</xdr:col>
      <xdr:colOff>101600</xdr:colOff>
      <xdr:row>99</xdr:row>
      <xdr:rowOff>84632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75759</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5017" y="17049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26053</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026803"/>
          <a:ext cx="889000" cy="75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134620</xdr:rowOff>
    </xdr:from>
    <xdr:to>
      <xdr:col>107</xdr:col>
      <xdr:colOff>101600</xdr:colOff>
      <xdr:row>36</xdr:row>
      <xdr:rowOff>64770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81297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26053</xdr:rowOff>
    </xdr:from>
    <xdr:to>
      <xdr:col>102</xdr:col>
      <xdr:colOff>114300</xdr:colOff>
      <xdr:row>36</xdr:row>
      <xdr:rowOff>96593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026803"/>
          <a:ext cx="889000" cy="24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119435</xdr:rowOff>
    </xdr:from>
    <xdr:to>
      <xdr:col>102</xdr:col>
      <xdr:colOff>165100</xdr:colOff>
      <xdr:row>37</xdr:row>
      <xdr:rowOff>49585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2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40712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8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148826</xdr:rowOff>
    </xdr:from>
    <xdr:to>
      <xdr:col>98</xdr:col>
      <xdr:colOff>38100</xdr:colOff>
      <xdr:row>37</xdr:row>
      <xdr:rowOff>78976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70103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1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146703</xdr:rowOff>
    </xdr:from>
    <xdr:to>
      <xdr:col>102</xdr:col>
      <xdr:colOff>165100</xdr:colOff>
      <xdr:row>35</xdr:row>
      <xdr:rowOff>76853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9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93380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75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45793</xdr:rowOff>
    </xdr:from>
    <xdr:to>
      <xdr:col>98</xdr:col>
      <xdr:colOff>38100</xdr:colOff>
      <xdr:row>36</xdr:row>
      <xdr:rowOff>147393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2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163920</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599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149111</xdr:rowOff>
    </xdr:from>
    <xdr:to>
      <xdr:col>116</xdr:col>
      <xdr:colOff>63500</xdr:colOff>
      <xdr:row>58</xdr:row>
      <xdr:rowOff>8827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921761"/>
          <a:ext cx="8382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64508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10008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146824</xdr:rowOff>
    </xdr:from>
    <xdr:to>
      <xdr:col>111</xdr:col>
      <xdr:colOff>177800</xdr:colOff>
      <xdr:row>57</xdr:row>
      <xdr:rowOff>149111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9194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116345</xdr:rowOff>
    </xdr:from>
    <xdr:to>
      <xdr:col>107</xdr:col>
      <xdr:colOff>50800</xdr:colOff>
      <xdr:row>57</xdr:row>
      <xdr:rowOff>146824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888995"/>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63669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102019</xdr:rowOff>
    </xdr:from>
    <xdr:to>
      <xdr:col>102</xdr:col>
      <xdr:colOff>114300</xdr:colOff>
      <xdr:row>57</xdr:row>
      <xdr:rowOff>116345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703219"/>
          <a:ext cx="889000" cy="18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67403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51896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129477</xdr:rowOff>
    </xdr:from>
    <xdr:to>
      <xdr:col>116</xdr:col>
      <xdr:colOff>114300</xdr:colOff>
      <xdr:row>58</xdr:row>
      <xdr:rowOff>59627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0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152354</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75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98311</xdr:rowOff>
    </xdr:from>
    <xdr:to>
      <xdr:col>112</xdr:col>
      <xdr:colOff>38100</xdr:colOff>
      <xdr:row>58</xdr:row>
      <xdr:rowOff>28461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8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44988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964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96024</xdr:rowOff>
    </xdr:from>
    <xdr:to>
      <xdr:col>107</xdr:col>
      <xdr:colOff>101600</xdr:colOff>
      <xdr:row>58</xdr:row>
      <xdr:rowOff>26174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8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42701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6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65545</xdr:rowOff>
    </xdr:from>
    <xdr:to>
      <xdr:col>102</xdr:col>
      <xdr:colOff>165100</xdr:colOff>
      <xdr:row>57</xdr:row>
      <xdr:rowOff>167145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8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12222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51219</xdr:rowOff>
    </xdr:from>
    <xdr:to>
      <xdr:col>98</xdr:col>
      <xdr:colOff>38100</xdr:colOff>
      <xdr:row>56</xdr:row>
      <xdr:rowOff>152819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6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169346</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94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22624</xdr:rowOff>
    </xdr:from>
    <xdr:to>
      <xdr:col>116</xdr:col>
      <xdr:colOff>63500</xdr:colOff>
      <xdr:row>75</xdr:row>
      <xdr:rowOff>42283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881374"/>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42283</xdr:rowOff>
    </xdr:from>
    <xdr:to>
      <xdr:col>111</xdr:col>
      <xdr:colOff>177800</xdr:colOff>
      <xdr:row>75</xdr:row>
      <xdr:rowOff>76541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901033"/>
          <a:ext cx="889000" cy="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76541</xdr:rowOff>
    </xdr:from>
    <xdr:to>
      <xdr:col>107</xdr:col>
      <xdr:colOff>50800</xdr:colOff>
      <xdr:row>75</xdr:row>
      <xdr:rowOff>140615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935291"/>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79136</xdr:rowOff>
    </xdr:from>
    <xdr:to>
      <xdr:col>107</xdr:col>
      <xdr:colOff>101600</xdr:colOff>
      <xdr:row>77</xdr:row>
      <xdr:rowOff>9286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140615</xdr:rowOff>
    </xdr:from>
    <xdr:to>
      <xdr:col>102</xdr:col>
      <xdr:colOff>114300</xdr:colOff>
      <xdr:row>75</xdr:row>
      <xdr:rowOff>164421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999365"/>
          <a:ext cx="889000" cy="2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63101</xdr:rowOff>
    </xdr:from>
    <xdr:to>
      <xdr:col>102</xdr:col>
      <xdr:colOff>165100</xdr:colOff>
      <xdr:row>75</xdr:row>
      <xdr:rowOff>164700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9778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20091</xdr:rowOff>
    </xdr:from>
    <xdr:to>
      <xdr:col>98</xdr:col>
      <xdr:colOff>38100</xdr:colOff>
      <xdr:row>75</xdr:row>
      <xdr:rowOff>121691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138218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143274</xdr:rowOff>
    </xdr:from>
    <xdr:to>
      <xdr:col>116</xdr:col>
      <xdr:colOff>114300</xdr:colOff>
      <xdr:row>75</xdr:row>
      <xdr:rowOff>73424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8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166151</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6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162933</xdr:rowOff>
    </xdr:from>
    <xdr:to>
      <xdr:col>112</xdr:col>
      <xdr:colOff>38100</xdr:colOff>
      <xdr:row>75</xdr:row>
      <xdr:rowOff>93083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8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109610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62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25741</xdr:rowOff>
    </xdr:from>
    <xdr:to>
      <xdr:col>107</xdr:col>
      <xdr:colOff>101600</xdr:colOff>
      <xdr:row>75</xdr:row>
      <xdr:rowOff>127341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8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143868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6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89815</xdr:rowOff>
    </xdr:from>
    <xdr:to>
      <xdr:col>102</xdr:col>
      <xdr:colOff>165100</xdr:colOff>
      <xdr:row>76</xdr:row>
      <xdr:rowOff>19965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9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11092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113622</xdr:rowOff>
    </xdr:from>
    <xdr:to>
      <xdr:col>98</xdr:col>
      <xdr:colOff>38100</xdr:colOff>
      <xdr:row>76</xdr:row>
      <xdr:rowOff>43771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9723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34898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0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補助費等については、住民一人</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65,001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円となっており、類似団体と比較して一人当たりコストが高い状況となっている。これは、ごみ・し尿処理、消防、学校給食事務を一部事務組合で行っており、これらの負担金を支出しているためである。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一部事務組合に対して行財政改革を促し、構成市の負担を少しでも抑制できるように努める。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普通建設事業費については、住民一人当たり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22,994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円となっており、類似団体と比較して一人当たりのコストが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低い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状況となっている。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これは、近年大規模事業が減少しているためである。今後、公共施設の再編を予定しているため、増加することが予想される。</a:t>
          </a:r>
          <a:endParaRPr lang="ja-JP" altLang="ja-JP" sz="1300" strike="dblStrike" baseline="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67,226
65,562
25.33
29,885,676
29,006,677
802,360
15,837,433
22,165,006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88493</xdr:rowOff>
    </xdr:from>
    <xdr:to>
      <xdr:col>24</xdr:col>
      <xdr:colOff>63500</xdr:colOff>
      <xdr:row>34</xdr:row>
      <xdr:rowOff>121412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17793"/>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112725</xdr:rowOff>
    </xdr:from>
    <xdr:to>
      <xdr:col>19</xdr:col>
      <xdr:colOff>177800</xdr:colOff>
      <xdr:row>34</xdr:row>
      <xdr:rowOff>121412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4202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96266</xdr:rowOff>
    </xdr:from>
    <xdr:to>
      <xdr:col>15</xdr:col>
      <xdr:colOff>50800</xdr:colOff>
      <xdr:row>34</xdr:row>
      <xdr:rowOff>112725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2556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96266</xdr:rowOff>
    </xdr:from>
    <xdr:to>
      <xdr:col>10</xdr:col>
      <xdr:colOff>114300</xdr:colOff>
      <xdr:row>34</xdr:row>
      <xdr:rowOff>98552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255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37693</xdr:rowOff>
    </xdr:from>
    <xdr:to>
      <xdr:col>24</xdr:col>
      <xdr:colOff>114300</xdr:colOff>
      <xdr:row>34</xdr:row>
      <xdr:rowOff>139293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60570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70612</xdr:rowOff>
    </xdr:from>
    <xdr:to>
      <xdr:col>20</xdr:col>
      <xdr:colOff>38100</xdr:colOff>
      <xdr:row>35</xdr:row>
      <xdr:rowOff>762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17289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61925</xdr:rowOff>
    </xdr:from>
    <xdr:to>
      <xdr:col>15</xdr:col>
      <xdr:colOff>101600</xdr:colOff>
      <xdr:row>34</xdr:row>
      <xdr:rowOff>163525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8602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6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45466</xdr:rowOff>
    </xdr:from>
    <xdr:to>
      <xdr:col>10</xdr:col>
      <xdr:colOff>165100</xdr:colOff>
      <xdr:row>34</xdr:row>
      <xdr:rowOff>147066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163593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47752</xdr:rowOff>
    </xdr:from>
    <xdr:to>
      <xdr:col>6</xdr:col>
      <xdr:colOff>38100</xdr:colOff>
      <xdr:row>34</xdr:row>
      <xdr:rowOff>149352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165879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5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5252</xdr:rowOff>
    </xdr:from>
    <xdr:to>
      <xdr:col>24</xdr:col>
      <xdr:colOff>63500</xdr:colOff>
      <xdr:row>56</xdr:row>
      <xdr:rowOff>61230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06452"/>
          <a:ext cx="838200" cy="5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37722</xdr:rowOff>
    </xdr:from>
    <xdr:to>
      <xdr:col>19</xdr:col>
      <xdr:colOff>177800</xdr:colOff>
      <xdr:row>56</xdr:row>
      <xdr:rowOff>5252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781672"/>
          <a:ext cx="889000" cy="8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37722</xdr:rowOff>
    </xdr:from>
    <xdr:to>
      <xdr:col>15</xdr:col>
      <xdr:colOff>50800</xdr:colOff>
      <xdr:row>56</xdr:row>
      <xdr:rowOff>165478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781672"/>
          <a:ext cx="889000" cy="98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90637</xdr:rowOff>
    </xdr:from>
    <xdr:to>
      <xdr:col>15</xdr:col>
      <xdr:colOff>101600</xdr:colOff>
      <xdr:row>52</xdr:row>
      <xdr:rowOff>20787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11914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165478</xdr:rowOff>
    </xdr:from>
    <xdr:to>
      <xdr:col>10</xdr:col>
      <xdr:colOff>114300</xdr:colOff>
      <xdr:row>57</xdr:row>
      <xdr:rowOff>138077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66678"/>
          <a:ext cx="889000" cy="14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40254</xdr:rowOff>
    </xdr:from>
    <xdr:to>
      <xdr:col>10</xdr:col>
      <xdr:colOff>165100</xdr:colOff>
      <xdr:row>56</xdr:row>
      <xdr:rowOff>141854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158381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50907</xdr:rowOff>
    </xdr:from>
    <xdr:to>
      <xdr:col>6</xdr:col>
      <xdr:colOff>38100</xdr:colOff>
      <xdr:row>56</xdr:row>
      <xdr:rowOff>152507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169034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10430</xdr:rowOff>
    </xdr:from>
    <xdr:to>
      <xdr:col>24</xdr:col>
      <xdr:colOff>114300</xdr:colOff>
      <xdr:row>56</xdr:row>
      <xdr:rowOff>112030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160307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125902</xdr:rowOff>
    </xdr:from>
    <xdr:to>
      <xdr:col>20</xdr:col>
      <xdr:colOff>38100</xdr:colOff>
      <xdr:row>56</xdr:row>
      <xdr:rowOff>56052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72579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3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158372</xdr:rowOff>
    </xdr:from>
    <xdr:to>
      <xdr:col>15</xdr:col>
      <xdr:colOff>101600</xdr:colOff>
      <xdr:row>51</xdr:row>
      <xdr:rowOff>88522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7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105049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5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114678</xdr:rowOff>
    </xdr:from>
    <xdr:to>
      <xdr:col>10</xdr:col>
      <xdr:colOff>165100</xdr:colOff>
      <xdr:row>57</xdr:row>
      <xdr:rowOff>44828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1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35955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87277</xdr:rowOff>
    </xdr:from>
    <xdr:to>
      <xdr:col>6</xdr:col>
      <xdr:colOff>38100</xdr:colOff>
      <xdr:row>58</xdr:row>
      <xdr:rowOff>17427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47834</xdr:rowOff>
    </xdr:from>
    <xdr:to>
      <xdr:col>24</xdr:col>
      <xdr:colOff>63500</xdr:colOff>
      <xdr:row>75</xdr:row>
      <xdr:rowOff>75151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06584"/>
          <a:ext cx="838200" cy="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47834</xdr:rowOff>
    </xdr:from>
    <xdr:to>
      <xdr:col>19</xdr:col>
      <xdr:colOff>177800</xdr:colOff>
      <xdr:row>76</xdr:row>
      <xdr:rowOff>29287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06584"/>
          <a:ext cx="889000" cy="15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29287</xdr:rowOff>
    </xdr:from>
    <xdr:to>
      <xdr:col>15</xdr:col>
      <xdr:colOff>50800</xdr:colOff>
      <xdr:row>76</xdr:row>
      <xdr:rowOff>102141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59487"/>
          <a:ext cx="889000" cy="7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124279</xdr:rowOff>
    </xdr:from>
    <xdr:to>
      <xdr:col>15</xdr:col>
      <xdr:colOff>101600</xdr:colOff>
      <xdr:row>77</xdr:row>
      <xdr:rowOff>54429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45556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102141</xdr:rowOff>
    </xdr:from>
    <xdr:to>
      <xdr:col>10</xdr:col>
      <xdr:colOff>114300</xdr:colOff>
      <xdr:row>76</xdr:row>
      <xdr:rowOff>114515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32341"/>
          <a:ext cx="889000" cy="1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165222</xdr:rowOff>
    </xdr:from>
    <xdr:to>
      <xdr:col>10</xdr:col>
      <xdr:colOff>165100</xdr:colOff>
      <xdr:row>77</xdr:row>
      <xdr:rowOff>95372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86499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8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36337</xdr:rowOff>
    </xdr:from>
    <xdr:to>
      <xdr:col>6</xdr:col>
      <xdr:colOff>38100</xdr:colOff>
      <xdr:row>77</xdr:row>
      <xdr:rowOff>137937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129064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3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24351</xdr:rowOff>
    </xdr:from>
    <xdr:to>
      <xdr:col>24</xdr:col>
      <xdr:colOff>114300</xdr:colOff>
      <xdr:row>75</xdr:row>
      <xdr:rowOff>125951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47228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3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168484</xdr:rowOff>
    </xdr:from>
    <xdr:to>
      <xdr:col>20</xdr:col>
      <xdr:colOff>38100</xdr:colOff>
      <xdr:row>75</xdr:row>
      <xdr:rowOff>98634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5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115161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3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149937</xdr:rowOff>
    </xdr:from>
    <xdr:to>
      <xdr:col>15</xdr:col>
      <xdr:colOff>101600</xdr:colOff>
      <xdr:row>76</xdr:row>
      <xdr:rowOff>80087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96614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83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51341</xdr:rowOff>
    </xdr:from>
    <xdr:to>
      <xdr:col>10</xdr:col>
      <xdr:colOff>165100</xdr:colOff>
      <xdr:row>76</xdr:row>
      <xdr:rowOff>152941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169468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5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63715</xdr:rowOff>
    </xdr:from>
    <xdr:to>
      <xdr:col>6</xdr:col>
      <xdr:colOff>38100</xdr:colOff>
      <xdr:row>76</xdr:row>
      <xdr:rowOff>165315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9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6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983</xdr:rowOff>
    </xdr:from>
    <xdr:to>
      <xdr:col>24</xdr:col>
      <xdr:colOff>63500</xdr:colOff>
      <xdr:row>99</xdr:row>
      <xdr:rowOff>2758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974533"/>
          <a:ext cx="8382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983</xdr:rowOff>
    </xdr:from>
    <xdr:to>
      <xdr:col>19</xdr:col>
      <xdr:colOff>177800</xdr:colOff>
      <xdr:row>99</xdr:row>
      <xdr:rowOff>52811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74533"/>
          <a:ext cx="889000" cy="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52811</xdr:rowOff>
    </xdr:from>
    <xdr:to>
      <xdr:col>15</xdr:col>
      <xdr:colOff>50800</xdr:colOff>
      <xdr:row>99</xdr:row>
      <xdr:rowOff>60723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26361"/>
          <a:ext cx="889000" cy="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72692</xdr:rowOff>
    </xdr:from>
    <xdr:to>
      <xdr:col>15</xdr:col>
      <xdr:colOff>101600</xdr:colOff>
      <xdr:row>99</xdr:row>
      <xdr:rowOff>2842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19369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60723</xdr:rowOff>
    </xdr:from>
    <xdr:to>
      <xdr:col>10</xdr:col>
      <xdr:colOff>114300</xdr:colOff>
      <xdr:row>99</xdr:row>
      <xdr:rowOff>85685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34273"/>
          <a:ext cx="889000" cy="2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76050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80263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123408</xdr:rowOff>
    </xdr:from>
    <xdr:to>
      <xdr:col>24</xdr:col>
      <xdr:colOff>114300</xdr:colOff>
      <xdr:row>99</xdr:row>
      <xdr:rowOff>53558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101835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0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121633</xdr:rowOff>
    </xdr:from>
    <xdr:to>
      <xdr:col>20</xdr:col>
      <xdr:colOff>38100</xdr:colOff>
      <xdr:row>99</xdr:row>
      <xdr:rowOff>51783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42910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1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2011</xdr:rowOff>
    </xdr:from>
    <xdr:to>
      <xdr:col>15</xdr:col>
      <xdr:colOff>101600</xdr:colOff>
      <xdr:row>99</xdr:row>
      <xdr:rowOff>103611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7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94738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6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9923</xdr:rowOff>
    </xdr:from>
    <xdr:to>
      <xdr:col>10</xdr:col>
      <xdr:colOff>165100</xdr:colOff>
      <xdr:row>99</xdr:row>
      <xdr:rowOff>111523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8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102650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7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34885</xdr:rowOff>
    </xdr:from>
    <xdr:to>
      <xdr:col>6</xdr:col>
      <xdr:colOff>38100</xdr:colOff>
      <xdr:row>99</xdr:row>
      <xdr:rowOff>136485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0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127612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0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155702</xdr:rowOff>
    </xdr:from>
    <xdr:to>
      <xdr:col>55</xdr:col>
      <xdr:colOff>0</xdr:colOff>
      <xdr:row>37</xdr:row>
      <xdr:rowOff>164465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99352"/>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164465</xdr:rowOff>
    </xdr:from>
    <xdr:to>
      <xdr:col>50</xdr:col>
      <xdr:colOff>114300</xdr:colOff>
      <xdr:row>38</xdr:row>
      <xdr:rowOff>26162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0811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14351</xdr:rowOff>
    </xdr:from>
    <xdr:to>
      <xdr:col>45</xdr:col>
      <xdr:colOff>177800</xdr:colOff>
      <xdr:row>38</xdr:row>
      <xdr:rowOff>26162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2945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37084</xdr:rowOff>
    </xdr:from>
    <xdr:to>
      <xdr:col>46</xdr:col>
      <xdr:colOff>38100</xdr:colOff>
      <xdr:row>36</xdr:row>
      <xdr:rowOff>138684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155211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5207</xdr:rowOff>
    </xdr:from>
    <xdr:to>
      <xdr:col>41</xdr:col>
      <xdr:colOff>50800</xdr:colOff>
      <xdr:row>38</xdr:row>
      <xdr:rowOff>14351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2030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159766</xdr:rowOff>
    </xdr:from>
    <xdr:to>
      <xdr:col>41</xdr:col>
      <xdr:colOff>101600</xdr:colOff>
      <xdr:row>36</xdr:row>
      <xdr:rowOff>89916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106443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131191</xdr:rowOff>
    </xdr:from>
    <xdr:to>
      <xdr:col>36</xdr:col>
      <xdr:colOff>165100</xdr:colOff>
      <xdr:row>36</xdr:row>
      <xdr:rowOff>61341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77868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90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104902</xdr:rowOff>
    </xdr:from>
    <xdr:to>
      <xdr:col>55</xdr:col>
      <xdr:colOff>50800</xdr:colOff>
      <xdr:row>38</xdr:row>
      <xdr:rowOff>35052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127779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99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113665</xdr:rowOff>
    </xdr:from>
    <xdr:to>
      <xdr:col>50</xdr:col>
      <xdr:colOff>165100</xdr:colOff>
      <xdr:row>38</xdr:row>
      <xdr:rowOff>43815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34942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5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146812</xdr:rowOff>
    </xdr:from>
    <xdr:to>
      <xdr:col>46</xdr:col>
      <xdr:colOff>38100</xdr:colOff>
      <xdr:row>38</xdr:row>
      <xdr:rowOff>76962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68089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135001</xdr:rowOff>
    </xdr:from>
    <xdr:to>
      <xdr:col>41</xdr:col>
      <xdr:colOff>101600</xdr:colOff>
      <xdr:row>38</xdr:row>
      <xdr:rowOff>65151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56278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7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125857</xdr:rowOff>
    </xdr:from>
    <xdr:to>
      <xdr:col>36</xdr:col>
      <xdr:colOff>165100</xdr:colOff>
      <xdr:row>38</xdr:row>
      <xdr:rowOff>56007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47134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15132</xdr:rowOff>
    </xdr:from>
    <xdr:to>
      <xdr:col>55</xdr:col>
      <xdr:colOff>0</xdr:colOff>
      <xdr:row>59</xdr:row>
      <xdr:rowOff>18809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30682"/>
          <a:ext cx="8382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15132</xdr:rowOff>
    </xdr:from>
    <xdr:to>
      <xdr:col>50</xdr:col>
      <xdr:colOff>114300</xdr:colOff>
      <xdr:row>59</xdr:row>
      <xdr:rowOff>17894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0682"/>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17608</xdr:rowOff>
    </xdr:from>
    <xdr:to>
      <xdr:col>45</xdr:col>
      <xdr:colOff>177800</xdr:colOff>
      <xdr:row>59</xdr:row>
      <xdr:rowOff>17894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33158"/>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94311</xdr:rowOff>
    </xdr:from>
    <xdr:to>
      <xdr:col>46</xdr:col>
      <xdr:colOff>38100</xdr:colOff>
      <xdr:row>58</xdr:row>
      <xdr:rowOff>24461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6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40988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4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17608</xdr:rowOff>
    </xdr:from>
    <xdr:to>
      <xdr:col>41</xdr:col>
      <xdr:colOff>50800</xdr:colOff>
      <xdr:row>59</xdr:row>
      <xdr:rowOff>19456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33158"/>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24871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39711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139459</xdr:rowOff>
    </xdr:from>
    <xdr:to>
      <xdr:col>55</xdr:col>
      <xdr:colOff>50800</xdr:colOff>
      <xdr:row>59</xdr:row>
      <xdr:rowOff>69609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54386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135782</xdr:rowOff>
    </xdr:from>
    <xdr:to>
      <xdr:col>50</xdr:col>
      <xdr:colOff>165100</xdr:colOff>
      <xdr:row>59</xdr:row>
      <xdr:rowOff>65932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57059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138544</xdr:rowOff>
    </xdr:from>
    <xdr:to>
      <xdr:col>46</xdr:col>
      <xdr:colOff>38100</xdr:colOff>
      <xdr:row>59</xdr:row>
      <xdr:rowOff>68694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59821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7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138258</xdr:rowOff>
    </xdr:from>
    <xdr:to>
      <xdr:col>41</xdr:col>
      <xdr:colOff>101600</xdr:colOff>
      <xdr:row>59</xdr:row>
      <xdr:rowOff>68408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59535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7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140106</xdr:rowOff>
    </xdr:from>
    <xdr:to>
      <xdr:col>36</xdr:col>
      <xdr:colOff>165100</xdr:colOff>
      <xdr:row>59</xdr:row>
      <xdr:rowOff>70256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61383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7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88455</xdr:rowOff>
    </xdr:from>
    <xdr:to>
      <xdr:col>55</xdr:col>
      <xdr:colOff>0</xdr:colOff>
      <xdr:row>77</xdr:row>
      <xdr:rowOff>142900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90105"/>
          <a:ext cx="838200" cy="5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88455</xdr:rowOff>
    </xdr:from>
    <xdr:to>
      <xdr:col>50</xdr:col>
      <xdr:colOff>114300</xdr:colOff>
      <xdr:row>78</xdr:row>
      <xdr:rowOff>48298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90105"/>
          <a:ext cx="889000" cy="13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48298</xdr:rowOff>
    </xdr:from>
    <xdr:to>
      <xdr:col>45</xdr:col>
      <xdr:colOff>177800</xdr:colOff>
      <xdr:row>78</xdr:row>
      <xdr:rowOff>157911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21398"/>
          <a:ext cx="889000" cy="10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133058</xdr:rowOff>
    </xdr:from>
    <xdr:to>
      <xdr:col>46</xdr:col>
      <xdr:colOff>38100</xdr:colOff>
      <xdr:row>75</xdr:row>
      <xdr:rowOff>63208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79735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157911</xdr:rowOff>
    </xdr:from>
    <xdr:to>
      <xdr:col>41</xdr:col>
      <xdr:colOff>50800</xdr:colOff>
      <xdr:row>78</xdr:row>
      <xdr:rowOff>161837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31011"/>
          <a:ext cx="8890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41960</xdr:rowOff>
    </xdr:from>
    <xdr:to>
      <xdr:col>41</xdr:col>
      <xdr:colOff>101600</xdr:colOff>
      <xdr:row>76</xdr:row>
      <xdr:rowOff>143560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160088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67145</xdr:rowOff>
    </xdr:from>
    <xdr:to>
      <xdr:col>36</xdr:col>
      <xdr:colOff>165100</xdr:colOff>
      <xdr:row>76</xdr:row>
      <xdr:rowOff>168745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92100</xdr:rowOff>
    </xdr:from>
    <xdr:to>
      <xdr:col>55</xdr:col>
      <xdr:colOff>50800</xdr:colOff>
      <xdr:row>78</xdr:row>
      <xdr:rowOff>22250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70527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37655</xdr:rowOff>
    </xdr:from>
    <xdr:to>
      <xdr:col>50</xdr:col>
      <xdr:colOff>165100</xdr:colOff>
      <xdr:row>77</xdr:row>
      <xdr:rowOff>139255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3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130382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3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168948</xdr:rowOff>
    </xdr:from>
    <xdr:to>
      <xdr:col>46</xdr:col>
      <xdr:colOff>38100</xdr:colOff>
      <xdr:row>78</xdr:row>
      <xdr:rowOff>99098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90225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6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107111</xdr:rowOff>
    </xdr:from>
    <xdr:to>
      <xdr:col>41</xdr:col>
      <xdr:colOff>101600</xdr:colOff>
      <xdr:row>79</xdr:row>
      <xdr:rowOff>37261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28388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111037</xdr:rowOff>
    </xdr:from>
    <xdr:to>
      <xdr:col>36</xdr:col>
      <xdr:colOff>165100</xdr:colOff>
      <xdr:row>79</xdr:row>
      <xdr:rowOff>41187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32314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7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54122</xdr:rowOff>
    </xdr:from>
    <xdr:to>
      <xdr:col>55</xdr:col>
      <xdr:colOff>0</xdr:colOff>
      <xdr:row>97</xdr:row>
      <xdr:rowOff>139553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84772"/>
          <a:ext cx="838200" cy="8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139553</xdr:rowOff>
    </xdr:from>
    <xdr:to>
      <xdr:col>50</xdr:col>
      <xdr:colOff>114300</xdr:colOff>
      <xdr:row>97</xdr:row>
      <xdr:rowOff>162266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70203"/>
          <a:ext cx="889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130294</xdr:rowOff>
    </xdr:from>
    <xdr:to>
      <xdr:col>45</xdr:col>
      <xdr:colOff>177800</xdr:colOff>
      <xdr:row>97</xdr:row>
      <xdr:rowOff>162266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60944"/>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157398</xdr:rowOff>
    </xdr:from>
    <xdr:to>
      <xdr:col>46</xdr:col>
      <xdr:colOff>38100</xdr:colOff>
      <xdr:row>97</xdr:row>
      <xdr:rowOff>87548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104075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79383</xdr:rowOff>
    </xdr:from>
    <xdr:to>
      <xdr:col>41</xdr:col>
      <xdr:colOff>50800</xdr:colOff>
      <xdr:row>97</xdr:row>
      <xdr:rowOff>130294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10033"/>
          <a:ext cx="889000" cy="5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170723</xdr:rowOff>
    </xdr:from>
    <xdr:to>
      <xdr:col>41</xdr:col>
      <xdr:colOff>101600</xdr:colOff>
      <xdr:row>97</xdr:row>
      <xdr:rowOff>100873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117400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6294</xdr:rowOff>
    </xdr:from>
    <xdr:to>
      <xdr:col>36</xdr:col>
      <xdr:colOff>165100</xdr:colOff>
      <xdr:row>97</xdr:row>
      <xdr:rowOff>107894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124421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3322</xdr:rowOff>
    </xdr:from>
    <xdr:to>
      <xdr:col>55</xdr:col>
      <xdr:colOff>50800</xdr:colOff>
      <xdr:row>97</xdr:row>
      <xdr:rowOff>104922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26199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88753</xdr:rowOff>
    </xdr:from>
    <xdr:to>
      <xdr:col>50</xdr:col>
      <xdr:colOff>165100</xdr:colOff>
      <xdr:row>98</xdr:row>
      <xdr:rowOff>18903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1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10030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1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111466</xdr:rowOff>
    </xdr:from>
    <xdr:to>
      <xdr:col>46</xdr:col>
      <xdr:colOff>38100</xdr:colOff>
      <xdr:row>98</xdr:row>
      <xdr:rowOff>41616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32743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3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79494</xdr:rowOff>
    </xdr:from>
    <xdr:to>
      <xdr:col>41</xdr:col>
      <xdr:colOff>101600</xdr:colOff>
      <xdr:row>98</xdr:row>
      <xdr:rowOff>9644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1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0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28583</xdr:rowOff>
    </xdr:from>
    <xdr:to>
      <xdr:col>36</xdr:col>
      <xdr:colOff>165100</xdr:colOff>
      <xdr:row>97</xdr:row>
      <xdr:rowOff>130183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121310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5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129687</xdr:rowOff>
    </xdr:from>
    <xdr:to>
      <xdr:col>85</xdr:col>
      <xdr:colOff>127000</xdr:colOff>
      <xdr:row>37</xdr:row>
      <xdr:rowOff>138923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73337"/>
          <a:ext cx="8382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98278</xdr:rowOff>
    </xdr:from>
    <xdr:to>
      <xdr:col>81</xdr:col>
      <xdr:colOff>50800</xdr:colOff>
      <xdr:row>37</xdr:row>
      <xdr:rowOff>138923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41928"/>
          <a:ext cx="889000" cy="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98278</xdr:rowOff>
    </xdr:from>
    <xdr:to>
      <xdr:col>76</xdr:col>
      <xdr:colOff>114300</xdr:colOff>
      <xdr:row>37</xdr:row>
      <xdr:rowOff>137048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41928"/>
          <a:ext cx="88900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114000</xdr:rowOff>
    </xdr:from>
    <xdr:to>
      <xdr:col>76</xdr:col>
      <xdr:colOff>165100</xdr:colOff>
      <xdr:row>37</xdr:row>
      <xdr:rowOff>44150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60677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127676</xdr:rowOff>
    </xdr:from>
    <xdr:to>
      <xdr:col>71</xdr:col>
      <xdr:colOff>177800</xdr:colOff>
      <xdr:row>37</xdr:row>
      <xdr:rowOff>137048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71326"/>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126253</xdr:rowOff>
    </xdr:from>
    <xdr:to>
      <xdr:col>72</xdr:col>
      <xdr:colOff>38100</xdr:colOff>
      <xdr:row>37</xdr:row>
      <xdr:rowOff>56403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158349</xdr:rowOff>
    </xdr:from>
    <xdr:to>
      <xdr:col>67</xdr:col>
      <xdr:colOff>101600</xdr:colOff>
      <xdr:row>37</xdr:row>
      <xdr:rowOff>88499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105026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78887</xdr:rowOff>
    </xdr:from>
    <xdr:to>
      <xdr:col>85</xdr:col>
      <xdr:colOff>177800</xdr:colOff>
      <xdr:row>38</xdr:row>
      <xdr:rowOff>9037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2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57314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0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88123</xdr:rowOff>
    </xdr:from>
    <xdr:to>
      <xdr:col>81</xdr:col>
      <xdr:colOff>101600</xdr:colOff>
      <xdr:row>38</xdr:row>
      <xdr:rowOff>18273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3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9400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2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47478</xdr:rowOff>
    </xdr:from>
    <xdr:to>
      <xdr:col>76</xdr:col>
      <xdr:colOff>165100</xdr:colOff>
      <xdr:row>37</xdr:row>
      <xdr:rowOff>149078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140205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8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86248</xdr:rowOff>
    </xdr:from>
    <xdr:to>
      <xdr:col>72</xdr:col>
      <xdr:colOff>38100</xdr:colOff>
      <xdr:row>38</xdr:row>
      <xdr:rowOff>16398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7525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2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76876</xdr:rowOff>
    </xdr:from>
    <xdr:to>
      <xdr:col>67</xdr:col>
      <xdr:colOff>101600</xdr:colOff>
      <xdr:row>38</xdr:row>
      <xdr:rowOff>7026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169603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1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20713</xdr:rowOff>
    </xdr:from>
    <xdr:to>
      <xdr:col>85</xdr:col>
      <xdr:colOff>127000</xdr:colOff>
      <xdr:row>57</xdr:row>
      <xdr:rowOff>23571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93363"/>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105410</xdr:rowOff>
    </xdr:from>
    <xdr:to>
      <xdr:col>81</xdr:col>
      <xdr:colOff>50800</xdr:colOff>
      <xdr:row>57</xdr:row>
      <xdr:rowOff>23571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06610"/>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105410</xdr:rowOff>
    </xdr:from>
    <xdr:to>
      <xdr:col>76</xdr:col>
      <xdr:colOff>114300</xdr:colOff>
      <xdr:row>57</xdr:row>
      <xdr:rowOff>63157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06610"/>
          <a:ext cx="889000" cy="1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154298</xdr:rowOff>
    </xdr:from>
    <xdr:to>
      <xdr:col>76</xdr:col>
      <xdr:colOff>165100</xdr:colOff>
      <xdr:row>55</xdr:row>
      <xdr:rowOff>84448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100975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63157</xdr:rowOff>
    </xdr:from>
    <xdr:to>
      <xdr:col>71</xdr:col>
      <xdr:colOff>177800</xdr:colOff>
      <xdr:row>57</xdr:row>
      <xdr:rowOff>72968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35807"/>
          <a:ext cx="8890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40704</xdr:rowOff>
    </xdr:from>
    <xdr:to>
      <xdr:col>72</xdr:col>
      <xdr:colOff>38100</xdr:colOff>
      <xdr:row>55</xdr:row>
      <xdr:rowOff>142304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158831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156090</xdr:rowOff>
    </xdr:from>
    <xdr:to>
      <xdr:col>67</xdr:col>
      <xdr:colOff>101600</xdr:colOff>
      <xdr:row>56</xdr:row>
      <xdr:rowOff>86240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102767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141363</xdr:rowOff>
    </xdr:from>
    <xdr:to>
      <xdr:col>85</xdr:col>
      <xdr:colOff>177800</xdr:colOff>
      <xdr:row>57</xdr:row>
      <xdr:rowOff>71513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119790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144221</xdr:rowOff>
    </xdr:from>
    <xdr:to>
      <xdr:col>81</xdr:col>
      <xdr:colOff>101600</xdr:colOff>
      <xdr:row>57</xdr:row>
      <xdr:rowOff>74371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65498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54610</xdr:rowOff>
    </xdr:from>
    <xdr:to>
      <xdr:col>76</xdr:col>
      <xdr:colOff>165100</xdr:colOff>
      <xdr:row>56</xdr:row>
      <xdr:rowOff>156210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147337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12357</xdr:rowOff>
    </xdr:from>
    <xdr:to>
      <xdr:col>72</xdr:col>
      <xdr:colOff>38100</xdr:colOff>
      <xdr:row>57</xdr:row>
      <xdr:rowOff>113957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8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105084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22168</xdr:rowOff>
    </xdr:from>
    <xdr:to>
      <xdr:col>67</xdr:col>
      <xdr:colOff>101600</xdr:colOff>
      <xdr:row>57</xdr:row>
      <xdr:rowOff>123768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114895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75051</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48151"/>
          <a:ext cx="889000" cy="6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63067</xdr:rowOff>
    </xdr:from>
    <xdr:to>
      <xdr:col>76</xdr:col>
      <xdr:colOff>165100</xdr:colOff>
      <xdr:row>77</xdr:row>
      <xdr:rowOff>164667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9744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56170</xdr:rowOff>
    </xdr:from>
    <xdr:to>
      <xdr:col>71</xdr:col>
      <xdr:colOff>177800</xdr:colOff>
      <xdr:row>78</xdr:row>
      <xdr:rowOff>75051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29270"/>
          <a:ext cx="889000" cy="1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54596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107495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3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24251</xdr:rowOff>
    </xdr:from>
    <xdr:to>
      <xdr:col>72</xdr:col>
      <xdr:colOff>38100</xdr:colOff>
      <xdr:row>78</xdr:row>
      <xdr:rowOff>125851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116978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4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5370</xdr:rowOff>
    </xdr:from>
    <xdr:to>
      <xdr:col>67</xdr:col>
      <xdr:colOff>101600</xdr:colOff>
      <xdr:row>78</xdr:row>
      <xdr:rowOff>106970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7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98097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47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146774</xdr:rowOff>
    </xdr:from>
    <xdr:to>
      <xdr:col>85</xdr:col>
      <xdr:colOff>127000</xdr:colOff>
      <xdr:row>97</xdr:row>
      <xdr:rowOff>3696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05974"/>
          <a:ext cx="8382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3696</xdr:rowOff>
    </xdr:from>
    <xdr:to>
      <xdr:col>81</xdr:col>
      <xdr:colOff>50800</xdr:colOff>
      <xdr:row>97</xdr:row>
      <xdr:rowOff>36728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34346"/>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36728</xdr:rowOff>
    </xdr:from>
    <xdr:to>
      <xdr:col>76</xdr:col>
      <xdr:colOff>114300</xdr:colOff>
      <xdr:row>97</xdr:row>
      <xdr:rowOff>48234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67378"/>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3733</xdr:rowOff>
    </xdr:from>
    <xdr:to>
      <xdr:col>76</xdr:col>
      <xdr:colOff>165100</xdr:colOff>
      <xdr:row>96</xdr:row>
      <xdr:rowOff>105333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121860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36144</xdr:rowOff>
    </xdr:from>
    <xdr:to>
      <xdr:col>71</xdr:col>
      <xdr:colOff>177800</xdr:colOff>
      <xdr:row>97</xdr:row>
      <xdr:rowOff>48234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66794"/>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113580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105960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95974</xdr:rowOff>
    </xdr:from>
    <xdr:to>
      <xdr:col>85</xdr:col>
      <xdr:colOff>177800</xdr:colOff>
      <xdr:row>97</xdr:row>
      <xdr:rowOff>26124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74401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124346</xdr:rowOff>
    </xdr:from>
    <xdr:to>
      <xdr:col>81</xdr:col>
      <xdr:colOff>101600</xdr:colOff>
      <xdr:row>97</xdr:row>
      <xdr:rowOff>54496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45623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7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157378</xdr:rowOff>
    </xdr:from>
    <xdr:to>
      <xdr:col>76</xdr:col>
      <xdr:colOff>165100</xdr:colOff>
      <xdr:row>97</xdr:row>
      <xdr:rowOff>87528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78655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168884</xdr:rowOff>
    </xdr:from>
    <xdr:to>
      <xdr:col>72</xdr:col>
      <xdr:colOff>38100</xdr:colOff>
      <xdr:row>97</xdr:row>
      <xdr:rowOff>99034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90161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2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156794</xdr:rowOff>
    </xdr:from>
    <xdr:to>
      <xdr:col>67</xdr:col>
      <xdr:colOff>101600</xdr:colOff>
      <xdr:row>97</xdr:row>
      <xdr:rowOff>86944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78071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109474</xdr:rowOff>
    </xdr:from>
    <xdr:to>
      <xdr:col>107</xdr:col>
      <xdr:colOff>101600</xdr:colOff>
      <xdr:row>39</xdr:row>
      <xdr:rowOff>39624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56151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99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97282</xdr:rowOff>
    </xdr:from>
    <xdr:to>
      <xdr:col>102</xdr:col>
      <xdr:colOff>165100</xdr:colOff>
      <xdr:row>39</xdr:row>
      <xdr:rowOff>27432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43959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97282</xdr:rowOff>
    </xdr:from>
    <xdr:to>
      <xdr:col>98</xdr:col>
      <xdr:colOff>38100</xdr:colOff>
      <xdr:row>39</xdr:row>
      <xdr:rowOff>27432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43959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民生費</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については、住民一人当たり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185,971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円となっており、類似団体と比較して一人当たり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コストが高い状況となっている。これは、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自立支援センターの空調設備更新工事費用が増となった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ことなどが主な要因と考えられる。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baseline="0">
              <a:solidFill>
                <a:sysClr val="windowText" lastClr="000000"/>
              </a:solidFill>
              <a:latin typeface="ＭＳ ゴシック" pitchFamily="49" charset="-128"/>
              <a:ea typeface="ＭＳ ゴシック" pitchFamily="49" charset="-128"/>
            </a:rPr>
            <a:t>実質収支額に係る標準財政規模比は、市税及び繰越金の増などにより、前年度から引き続き黒字となり、</a:t>
          </a:r>
          <a:r>
            <a:rPr kumimoji="1" lang="en-US" altLang="ja-JP" sz="1400" baseline="0">
              <a:solidFill>
                <a:sysClr val="windowText" lastClr="000000"/>
              </a:solidFill>
              <a:latin typeface="ＭＳ ゴシック" pitchFamily="49" charset="-128"/>
              <a:ea typeface="ＭＳ ゴシック" pitchFamily="49" charset="-128"/>
            </a:rPr>
            <a:t>5.07</a:t>
          </a:r>
          <a:r>
            <a:rPr kumimoji="1" lang="ja-JP" altLang="en-US" sz="1400" baseline="0">
              <a:solidFill>
                <a:sysClr val="windowText" lastClr="000000"/>
              </a:solidFill>
              <a:latin typeface="ＭＳ ゴシック" pitchFamily="49" charset="-128"/>
              <a:ea typeface="ＭＳ ゴシック" pitchFamily="49" charset="-128"/>
            </a:rPr>
            <a:t>％となっている。</a:t>
          </a:r>
          <a:endParaRPr kumimoji="1" lang="en-US" altLang="ja-JP" sz="1400" baseline="0">
            <a:solidFill>
              <a:sysClr val="windowText" lastClr="000000"/>
            </a:solidFill>
            <a:latin typeface="ＭＳ ゴシック" pitchFamily="49" charset="-128"/>
            <a:ea typeface="ＭＳ ゴシック" pitchFamily="49" charset="-128"/>
          </a:endParaRPr>
        </a:p>
        <a:p>
          <a:r>
            <a:rPr kumimoji="1" lang="ja-JP" altLang="en-US" sz="1400" baseline="0">
              <a:solidFill>
                <a:sysClr val="windowText" lastClr="000000"/>
              </a:solidFill>
              <a:latin typeface="ＭＳ ゴシック" pitchFamily="49" charset="-128"/>
              <a:ea typeface="ＭＳ ゴシック" pitchFamily="49" charset="-128"/>
            </a:rPr>
            <a:t>　また、財政調整基金残高に係る標準財政規模比は、前年度決算剰余金の積立等に伴い増加し、</a:t>
          </a:r>
          <a:r>
            <a:rPr kumimoji="1" lang="en-US" altLang="ja-JP" sz="1400" baseline="0">
              <a:solidFill>
                <a:sysClr val="windowText" lastClr="000000"/>
              </a:solidFill>
              <a:latin typeface="ＭＳ ゴシック" pitchFamily="49" charset="-128"/>
              <a:ea typeface="ＭＳ ゴシック" pitchFamily="49" charset="-128"/>
            </a:rPr>
            <a:t>18.32</a:t>
          </a:r>
          <a:r>
            <a:rPr kumimoji="1" lang="ja-JP" altLang="en-US" sz="1400" baseline="0">
              <a:solidFill>
                <a:sysClr val="windowText" lastClr="000000"/>
              </a:solidFill>
              <a:latin typeface="ＭＳ ゴシック" pitchFamily="49" charset="-128"/>
              <a:ea typeface="ＭＳ ゴシック" pitchFamily="49" charset="-128"/>
            </a:rPr>
            <a:t>％となっている</a:t>
          </a:r>
          <a:r>
            <a:rPr kumimoji="1" lang="ja-JP" altLang="en-US" sz="1400" baseline="0">
              <a:latin typeface="ＭＳ ゴシック" pitchFamily="49" charset="-128"/>
              <a:ea typeface="ＭＳ ゴシック" pitchFamily="49" charset="-128"/>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a:t>
          </a:r>
          <a:r>
            <a:rPr kumimoji="1" lang="ja-JP" altLang="en-US" sz="1400">
              <a:solidFill>
                <a:sysClr val="windowText" lastClr="000000"/>
              </a:solidFill>
              <a:latin typeface="ＭＳ ゴシック" pitchFamily="49" charset="-128"/>
              <a:ea typeface="ＭＳ ゴシック" pitchFamily="49" charset="-128"/>
            </a:rPr>
            <a:t>ついては、平成</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年度には▲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4.40%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で赤字団体であったが、平成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年度以降</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年連続で該当なしであり、昨年度に引き続きすべての会計で黒字となった。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しかしながら、病院事業会計の実質収支の黒字要因については昨年度同様、新型コロナ感染症関連補助金の交付によるものであ</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コロナ終息後における病院経営</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の見通し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は不透明</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加えて</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、一般会計においても公債費などの義務的経費の増が見込まれることから、今後も連結実質収支の黒字を維持していくためには、引続き財政の健全化を図る必要がある。 </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9" t="s">
        <v>82</v>
      </c>
      <c r="C1" s="629"/>
      <c r="D1" s="629"/>
      <c r="E1" s="629"/>
      <c r="F1" s="629"/>
      <c r="G1" s="629"/>
      <c r="H1" s="629"/>
      <c r="I1" s="629"/>
      <c r="J1" s="629"/>
      <c r="K1" s="629"/>
      <c r="L1" s="629"/>
      <c r="M1" s="629"/>
      <c r="N1" s="629"/>
      <c r="O1" s="629"/>
      <c r="P1" s="629"/>
      <c r="Q1" s="629"/>
      <c r="R1" s="629"/>
      <c r="S1" s="629"/>
      <c r="T1" s="629"/>
      <c r="U1" s="629"/>
      <c r="V1" s="629"/>
      <c r="W1" s="629"/>
      <c r="X1" s="629"/>
      <c r="Y1" s="629"/>
      <c r="Z1" s="629"/>
      <c r="AA1" s="629"/>
      <c r="AB1" s="629"/>
      <c r="AC1" s="629"/>
      <c r="AD1" s="629"/>
      <c r="AE1" s="629"/>
      <c r="AF1" s="629"/>
      <c r="AG1" s="629"/>
      <c r="AH1" s="629"/>
      <c r="AI1" s="629"/>
      <c r="AJ1" s="629"/>
      <c r="AK1" s="629"/>
      <c r="AL1" s="629"/>
      <c r="AM1" s="629"/>
      <c r="AN1" s="629"/>
      <c r="AO1" s="629"/>
      <c r="AP1" s="629"/>
      <c r="AQ1" s="629"/>
      <c r="AR1" s="629"/>
      <c r="AS1" s="629"/>
      <c r="AT1" s="629"/>
      <c r="AU1" s="629"/>
      <c r="AV1" s="629"/>
      <c r="AW1" s="629"/>
      <c r="AX1" s="629"/>
      <c r="AY1" s="629"/>
      <c r="AZ1" s="629"/>
      <c r="BA1" s="629"/>
      <c r="BB1" s="629"/>
      <c r="BC1" s="629"/>
      <c r="BD1" s="629"/>
      <c r="BE1" s="629"/>
      <c r="BF1" s="629"/>
      <c r="BG1" s="629"/>
      <c r="BH1" s="629"/>
      <c r="BI1" s="629"/>
      <c r="BJ1" s="629"/>
      <c r="BK1" s="629"/>
      <c r="BL1" s="629"/>
      <c r="BM1" s="629"/>
      <c r="BN1" s="629"/>
      <c r="BO1" s="629"/>
      <c r="BP1" s="629"/>
      <c r="BQ1" s="629"/>
      <c r="BR1" s="629"/>
      <c r="BS1" s="629"/>
      <c r="BT1" s="629"/>
      <c r="BU1" s="629"/>
      <c r="BV1" s="629"/>
      <c r="BW1" s="629"/>
      <c r="BX1" s="629"/>
      <c r="BY1" s="629"/>
      <c r="BZ1" s="629"/>
      <c r="CA1" s="629"/>
      <c r="CB1" s="629"/>
      <c r="CC1" s="629"/>
      <c r="CD1" s="629"/>
      <c r="CE1" s="629"/>
      <c r="CF1" s="629"/>
      <c r="CG1" s="629"/>
      <c r="CH1" s="629"/>
      <c r="CI1" s="629"/>
      <c r="CJ1" s="629"/>
      <c r="CK1" s="629"/>
      <c r="CL1" s="629"/>
      <c r="CM1" s="629"/>
      <c r="CN1" s="629"/>
      <c r="CO1" s="629"/>
      <c r="CP1" s="629"/>
      <c r="CQ1" s="629"/>
      <c r="CR1" s="629"/>
      <c r="CS1" s="629"/>
      <c r="CT1" s="629"/>
      <c r="CU1" s="629"/>
      <c r="CV1" s="629"/>
      <c r="CW1" s="629"/>
      <c r="CX1" s="629"/>
      <c r="CY1" s="629"/>
      <c r="CZ1" s="629"/>
      <c r="DA1" s="629"/>
      <c r="DB1" s="629"/>
      <c r="DC1" s="629"/>
      <c r="DD1" s="629"/>
      <c r="DE1" s="629"/>
      <c r="DF1" s="629"/>
      <c r="DG1" s="629"/>
      <c r="DH1" s="629"/>
      <c r="DI1" s="629"/>
      <c r="DJ1" s="181"/>
      <c r="DK1" s="181"/>
      <c r="DL1" s="181"/>
      <c r="DM1" s="181"/>
      <c r="DN1" s="181"/>
      <c r="DO1" s="181"/>
    </row>
    <row r="2" spans="1:119" ht="24.75" thickBot="1" x14ac:dyDescent="0.2">
      <c r="B2" s="182" t="s">
        <v>83</v>
      </c>
      <c r="C2" s="182"/>
      <c r="D2" s="183"/>
    </row>
    <row r="3" spans="1:119" ht="18.75" customHeight="1" thickBot="1" x14ac:dyDescent="0.2">
      <c r="A3" s="181"/>
      <c r="B3" s="630" t="s">
        <v>84</v>
      </c>
      <c r="C3" s="631"/>
      <c r="D3" s="631"/>
      <c r="E3" s="632"/>
      <c r="F3" s="632"/>
      <c r="G3" s="632"/>
      <c r="H3" s="632"/>
      <c r="I3" s="632"/>
      <c r="J3" s="632"/>
      <c r="K3" s="632"/>
      <c r="L3" s="632" t="s">
        <v>85</v>
      </c>
      <c r="M3" s="632"/>
      <c r="N3" s="632"/>
      <c r="O3" s="632"/>
      <c r="P3" s="632"/>
      <c r="Q3" s="632"/>
      <c r="R3" s="635"/>
      <c r="S3" s="635"/>
      <c r="T3" s="635"/>
      <c r="U3" s="635"/>
      <c r="V3" s="636"/>
      <c r="W3" s="526" t="s">
        <v>86</v>
      </c>
      <c r="X3" s="527"/>
      <c r="Y3" s="527"/>
      <c r="Z3" s="527"/>
      <c r="AA3" s="527"/>
      <c r="AB3" s="631"/>
      <c r="AC3" s="635" t="s">
        <v>87</v>
      </c>
      <c r="AD3" s="527"/>
      <c r="AE3" s="527"/>
      <c r="AF3" s="527"/>
      <c r="AG3" s="527"/>
      <c r="AH3" s="527"/>
      <c r="AI3" s="527"/>
      <c r="AJ3" s="527"/>
      <c r="AK3" s="527"/>
      <c r="AL3" s="597"/>
      <c r="AM3" s="526" t="s">
        <v>88</v>
      </c>
      <c r="AN3" s="527"/>
      <c r="AO3" s="527"/>
      <c r="AP3" s="527"/>
      <c r="AQ3" s="527"/>
      <c r="AR3" s="527"/>
      <c r="AS3" s="527"/>
      <c r="AT3" s="527"/>
      <c r="AU3" s="527"/>
      <c r="AV3" s="527"/>
      <c r="AW3" s="527"/>
      <c r="AX3" s="597"/>
      <c r="AY3" s="589" t="s">
        <v>1</v>
      </c>
      <c r="AZ3" s="590"/>
      <c r="BA3" s="590"/>
      <c r="BB3" s="590"/>
      <c r="BC3" s="590"/>
      <c r="BD3" s="590"/>
      <c r="BE3" s="590"/>
      <c r="BF3" s="590"/>
      <c r="BG3" s="590"/>
      <c r="BH3" s="590"/>
      <c r="BI3" s="590"/>
      <c r="BJ3" s="590"/>
      <c r="BK3" s="590"/>
      <c r="BL3" s="590"/>
      <c r="BM3" s="639"/>
      <c r="BN3" s="526" t="s">
        <v>89</v>
      </c>
      <c r="BO3" s="527"/>
      <c r="BP3" s="527"/>
      <c r="BQ3" s="527"/>
      <c r="BR3" s="527"/>
      <c r="BS3" s="527"/>
      <c r="BT3" s="527"/>
      <c r="BU3" s="597"/>
      <c r="BV3" s="526" t="s">
        <v>90</v>
      </c>
      <c r="BW3" s="527"/>
      <c r="BX3" s="527"/>
      <c r="BY3" s="527"/>
      <c r="BZ3" s="527"/>
      <c r="CA3" s="527"/>
      <c r="CB3" s="527"/>
      <c r="CC3" s="597"/>
      <c r="CD3" s="589" t="s">
        <v>1</v>
      </c>
      <c r="CE3" s="590"/>
      <c r="CF3" s="590"/>
      <c r="CG3" s="590"/>
      <c r="CH3" s="590"/>
      <c r="CI3" s="590"/>
      <c r="CJ3" s="590"/>
      <c r="CK3" s="590"/>
      <c r="CL3" s="590"/>
      <c r="CM3" s="590"/>
      <c r="CN3" s="590"/>
      <c r="CO3" s="590"/>
      <c r="CP3" s="590"/>
      <c r="CQ3" s="590"/>
      <c r="CR3" s="590"/>
      <c r="CS3" s="639"/>
      <c r="CT3" s="526" t="s">
        <v>91</v>
      </c>
      <c r="CU3" s="527"/>
      <c r="CV3" s="527"/>
      <c r="CW3" s="527"/>
      <c r="CX3" s="527"/>
      <c r="CY3" s="527"/>
      <c r="CZ3" s="527"/>
      <c r="DA3" s="597"/>
      <c r="DB3" s="526" t="s">
        <v>92</v>
      </c>
      <c r="DC3" s="527"/>
      <c r="DD3" s="527"/>
      <c r="DE3" s="527"/>
      <c r="DF3" s="527"/>
      <c r="DG3" s="527"/>
      <c r="DH3" s="527"/>
      <c r="DI3" s="597"/>
    </row>
    <row r="4" spans="1:119" ht="18.75" customHeight="1" x14ac:dyDescent="0.15">
      <c r="A4" s="181"/>
      <c r="B4" s="605"/>
      <c r="C4" s="606"/>
      <c r="D4" s="606"/>
      <c r="E4" s="607"/>
      <c r="F4" s="607"/>
      <c r="G4" s="607"/>
      <c r="H4" s="607"/>
      <c r="I4" s="607"/>
      <c r="J4" s="607"/>
      <c r="K4" s="607"/>
      <c r="L4" s="607"/>
      <c r="M4" s="607"/>
      <c r="N4" s="607"/>
      <c r="O4" s="607"/>
      <c r="P4" s="607"/>
      <c r="Q4" s="607"/>
      <c r="R4" s="611"/>
      <c r="S4" s="611"/>
      <c r="T4" s="611"/>
      <c r="U4" s="611"/>
      <c r="V4" s="612"/>
      <c r="W4" s="598"/>
      <c r="X4" s="408"/>
      <c r="Y4" s="408"/>
      <c r="Z4" s="408"/>
      <c r="AA4" s="408"/>
      <c r="AB4" s="606"/>
      <c r="AC4" s="611"/>
      <c r="AD4" s="408"/>
      <c r="AE4" s="408"/>
      <c r="AF4" s="408"/>
      <c r="AG4" s="408"/>
      <c r="AH4" s="408"/>
      <c r="AI4" s="408"/>
      <c r="AJ4" s="408"/>
      <c r="AK4" s="408"/>
      <c r="AL4" s="599"/>
      <c r="AM4" s="548"/>
      <c r="AN4" s="446"/>
      <c r="AO4" s="446"/>
      <c r="AP4" s="446"/>
      <c r="AQ4" s="446"/>
      <c r="AR4" s="446"/>
      <c r="AS4" s="446"/>
      <c r="AT4" s="446"/>
      <c r="AU4" s="446"/>
      <c r="AV4" s="446"/>
      <c r="AW4" s="446"/>
      <c r="AX4" s="638"/>
      <c r="AY4" s="483" t="s">
        <v>93</v>
      </c>
      <c r="AZ4" s="484"/>
      <c r="BA4" s="484"/>
      <c r="BB4" s="484"/>
      <c r="BC4" s="484"/>
      <c r="BD4" s="484"/>
      <c r="BE4" s="484"/>
      <c r="BF4" s="484"/>
      <c r="BG4" s="484"/>
      <c r="BH4" s="484"/>
      <c r="BI4" s="484"/>
      <c r="BJ4" s="484"/>
      <c r="BK4" s="484"/>
      <c r="BL4" s="484"/>
      <c r="BM4" s="485"/>
      <c r="BN4" s="486">
        <v>29885676</v>
      </c>
      <c r="BO4" s="487"/>
      <c r="BP4" s="487"/>
      <c r="BQ4" s="487"/>
      <c r="BR4" s="487"/>
      <c r="BS4" s="487"/>
      <c r="BT4" s="487"/>
      <c r="BU4" s="488"/>
      <c r="BV4" s="486">
        <v>30750306</v>
      </c>
      <c r="BW4" s="487"/>
      <c r="BX4" s="487"/>
      <c r="BY4" s="487"/>
      <c r="BZ4" s="487"/>
      <c r="CA4" s="487"/>
      <c r="CB4" s="487"/>
      <c r="CC4" s="488"/>
      <c r="CD4" s="623" t="s">
        <v>94</v>
      </c>
      <c r="CE4" s="624"/>
      <c r="CF4" s="624"/>
      <c r="CG4" s="624"/>
      <c r="CH4" s="624"/>
      <c r="CI4" s="624"/>
      <c r="CJ4" s="624"/>
      <c r="CK4" s="624"/>
      <c r="CL4" s="624"/>
      <c r="CM4" s="624"/>
      <c r="CN4" s="624"/>
      <c r="CO4" s="624"/>
      <c r="CP4" s="624"/>
      <c r="CQ4" s="624"/>
      <c r="CR4" s="624"/>
      <c r="CS4" s="625"/>
      <c r="CT4" s="626">
        <v>5.0999999999999996</v>
      </c>
      <c r="CU4" s="627"/>
      <c r="CV4" s="627"/>
      <c r="CW4" s="627"/>
      <c r="CX4" s="627"/>
      <c r="CY4" s="627"/>
      <c r="CZ4" s="627"/>
      <c r="DA4" s="628"/>
      <c r="DB4" s="626">
        <v>7.2</v>
      </c>
      <c r="DC4" s="627"/>
      <c r="DD4" s="627"/>
      <c r="DE4" s="627"/>
      <c r="DF4" s="627"/>
      <c r="DG4" s="627"/>
      <c r="DH4" s="627"/>
      <c r="DI4" s="628"/>
    </row>
    <row r="5" spans="1:119" ht="18.75" customHeight="1" x14ac:dyDescent="0.15">
      <c r="A5" s="181"/>
      <c r="B5" s="633"/>
      <c r="C5" s="447"/>
      <c r="D5" s="447"/>
      <c r="E5" s="634"/>
      <c r="F5" s="634"/>
      <c r="G5" s="634"/>
      <c r="H5" s="634"/>
      <c r="I5" s="634"/>
      <c r="J5" s="634"/>
      <c r="K5" s="634"/>
      <c r="L5" s="634"/>
      <c r="M5" s="634"/>
      <c r="N5" s="634"/>
      <c r="O5" s="634"/>
      <c r="P5" s="634"/>
      <c r="Q5" s="634"/>
      <c r="R5" s="445"/>
      <c r="S5" s="445"/>
      <c r="T5" s="445"/>
      <c r="U5" s="445"/>
      <c r="V5" s="637"/>
      <c r="W5" s="548"/>
      <c r="X5" s="446"/>
      <c r="Y5" s="446"/>
      <c r="Z5" s="446"/>
      <c r="AA5" s="446"/>
      <c r="AB5" s="447"/>
      <c r="AC5" s="445"/>
      <c r="AD5" s="446"/>
      <c r="AE5" s="446"/>
      <c r="AF5" s="446"/>
      <c r="AG5" s="446"/>
      <c r="AH5" s="446"/>
      <c r="AI5" s="446"/>
      <c r="AJ5" s="446"/>
      <c r="AK5" s="446"/>
      <c r="AL5" s="638"/>
      <c r="AM5" s="514" t="s">
        <v>95</v>
      </c>
      <c r="AN5" s="414"/>
      <c r="AO5" s="414"/>
      <c r="AP5" s="414"/>
      <c r="AQ5" s="414"/>
      <c r="AR5" s="414"/>
      <c r="AS5" s="414"/>
      <c r="AT5" s="415"/>
      <c r="AU5" s="515" t="s">
        <v>96</v>
      </c>
      <c r="AV5" s="516"/>
      <c r="AW5" s="516"/>
      <c r="AX5" s="516"/>
      <c r="AY5" s="471" t="s">
        <v>97</v>
      </c>
      <c r="AZ5" s="472"/>
      <c r="BA5" s="472"/>
      <c r="BB5" s="472"/>
      <c r="BC5" s="472"/>
      <c r="BD5" s="472"/>
      <c r="BE5" s="472"/>
      <c r="BF5" s="472"/>
      <c r="BG5" s="472"/>
      <c r="BH5" s="472"/>
      <c r="BI5" s="472"/>
      <c r="BJ5" s="472"/>
      <c r="BK5" s="472"/>
      <c r="BL5" s="472"/>
      <c r="BM5" s="473"/>
      <c r="BN5" s="457">
        <v>29006677</v>
      </c>
      <c r="BO5" s="458"/>
      <c r="BP5" s="458"/>
      <c r="BQ5" s="458"/>
      <c r="BR5" s="458"/>
      <c r="BS5" s="458"/>
      <c r="BT5" s="458"/>
      <c r="BU5" s="459"/>
      <c r="BV5" s="457">
        <v>29562106</v>
      </c>
      <c r="BW5" s="458"/>
      <c r="BX5" s="458"/>
      <c r="BY5" s="458"/>
      <c r="BZ5" s="458"/>
      <c r="CA5" s="458"/>
      <c r="CB5" s="458"/>
      <c r="CC5" s="459"/>
      <c r="CD5" s="497" t="s">
        <v>98</v>
      </c>
      <c r="CE5" s="417"/>
      <c r="CF5" s="417"/>
      <c r="CG5" s="417"/>
      <c r="CH5" s="417"/>
      <c r="CI5" s="417"/>
      <c r="CJ5" s="417"/>
      <c r="CK5" s="417"/>
      <c r="CL5" s="417"/>
      <c r="CM5" s="417"/>
      <c r="CN5" s="417"/>
      <c r="CO5" s="417"/>
      <c r="CP5" s="417"/>
      <c r="CQ5" s="417"/>
      <c r="CR5" s="417"/>
      <c r="CS5" s="498"/>
      <c r="CT5" s="454">
        <v>96.1</v>
      </c>
      <c r="CU5" s="455"/>
      <c r="CV5" s="455"/>
      <c r="CW5" s="455"/>
      <c r="CX5" s="455"/>
      <c r="CY5" s="455"/>
      <c r="CZ5" s="455"/>
      <c r="DA5" s="456"/>
      <c r="DB5" s="454">
        <v>91.4</v>
      </c>
      <c r="DC5" s="455"/>
      <c r="DD5" s="455"/>
      <c r="DE5" s="455"/>
      <c r="DF5" s="455"/>
      <c r="DG5" s="455"/>
      <c r="DH5" s="455"/>
      <c r="DI5" s="456"/>
    </row>
    <row r="6" spans="1:119" ht="18.75" customHeight="1" x14ac:dyDescent="0.15">
      <c r="A6" s="181"/>
      <c r="B6" s="603" t="s">
        <v>99</v>
      </c>
      <c r="C6" s="444"/>
      <c r="D6" s="444"/>
      <c r="E6" s="604"/>
      <c r="F6" s="604"/>
      <c r="G6" s="604"/>
      <c r="H6" s="604"/>
      <c r="I6" s="604"/>
      <c r="J6" s="604"/>
      <c r="K6" s="604"/>
      <c r="L6" s="604" t="s">
        <v>100</v>
      </c>
      <c r="M6" s="604"/>
      <c r="N6" s="604"/>
      <c r="O6" s="604"/>
      <c r="P6" s="604"/>
      <c r="Q6" s="604"/>
      <c r="R6" s="442"/>
      <c r="S6" s="442"/>
      <c r="T6" s="442"/>
      <c r="U6" s="442"/>
      <c r="V6" s="610"/>
      <c r="W6" s="547" t="s">
        <v>101</v>
      </c>
      <c r="X6" s="443"/>
      <c r="Y6" s="443"/>
      <c r="Z6" s="443"/>
      <c r="AA6" s="443"/>
      <c r="AB6" s="444"/>
      <c r="AC6" s="615" t="s">
        <v>102</v>
      </c>
      <c r="AD6" s="616"/>
      <c r="AE6" s="616"/>
      <c r="AF6" s="616"/>
      <c r="AG6" s="616"/>
      <c r="AH6" s="616"/>
      <c r="AI6" s="616"/>
      <c r="AJ6" s="616"/>
      <c r="AK6" s="616"/>
      <c r="AL6" s="617"/>
      <c r="AM6" s="514" t="s">
        <v>103</v>
      </c>
      <c r="AN6" s="414"/>
      <c r="AO6" s="414"/>
      <c r="AP6" s="414"/>
      <c r="AQ6" s="414"/>
      <c r="AR6" s="414"/>
      <c r="AS6" s="414"/>
      <c r="AT6" s="415"/>
      <c r="AU6" s="515" t="s">
        <v>96</v>
      </c>
      <c r="AV6" s="516"/>
      <c r="AW6" s="516"/>
      <c r="AX6" s="516"/>
      <c r="AY6" s="471" t="s">
        <v>104</v>
      </c>
      <c r="AZ6" s="472"/>
      <c r="BA6" s="472"/>
      <c r="BB6" s="472"/>
      <c r="BC6" s="472"/>
      <c r="BD6" s="472"/>
      <c r="BE6" s="472"/>
      <c r="BF6" s="472"/>
      <c r="BG6" s="472"/>
      <c r="BH6" s="472"/>
      <c r="BI6" s="472"/>
      <c r="BJ6" s="472"/>
      <c r="BK6" s="472"/>
      <c r="BL6" s="472"/>
      <c r="BM6" s="473"/>
      <c r="BN6" s="457">
        <v>878999</v>
      </c>
      <c r="BO6" s="458"/>
      <c r="BP6" s="458"/>
      <c r="BQ6" s="458"/>
      <c r="BR6" s="458"/>
      <c r="BS6" s="458"/>
      <c r="BT6" s="458"/>
      <c r="BU6" s="459"/>
      <c r="BV6" s="457">
        <v>1188200</v>
      </c>
      <c r="BW6" s="458"/>
      <c r="BX6" s="458"/>
      <c r="BY6" s="458"/>
      <c r="BZ6" s="458"/>
      <c r="CA6" s="458"/>
      <c r="CB6" s="458"/>
      <c r="CC6" s="459"/>
      <c r="CD6" s="497" t="s">
        <v>105</v>
      </c>
      <c r="CE6" s="417"/>
      <c r="CF6" s="417"/>
      <c r="CG6" s="417"/>
      <c r="CH6" s="417"/>
      <c r="CI6" s="417"/>
      <c r="CJ6" s="417"/>
      <c r="CK6" s="417"/>
      <c r="CL6" s="417"/>
      <c r="CM6" s="417"/>
      <c r="CN6" s="417"/>
      <c r="CO6" s="417"/>
      <c r="CP6" s="417"/>
      <c r="CQ6" s="417"/>
      <c r="CR6" s="417"/>
      <c r="CS6" s="498"/>
      <c r="CT6" s="600">
        <v>97.9</v>
      </c>
      <c r="CU6" s="601"/>
      <c r="CV6" s="601"/>
      <c r="CW6" s="601"/>
      <c r="CX6" s="601"/>
      <c r="CY6" s="601"/>
      <c r="CZ6" s="601"/>
      <c r="DA6" s="602"/>
      <c r="DB6" s="600">
        <v>97.6</v>
      </c>
      <c r="DC6" s="601"/>
      <c r="DD6" s="601"/>
      <c r="DE6" s="601"/>
      <c r="DF6" s="601"/>
      <c r="DG6" s="601"/>
      <c r="DH6" s="601"/>
      <c r="DI6" s="602"/>
    </row>
    <row r="7" spans="1:119" ht="18.75" customHeight="1" x14ac:dyDescent="0.15">
      <c r="A7" s="181"/>
      <c r="B7" s="605"/>
      <c r="C7" s="606"/>
      <c r="D7" s="606"/>
      <c r="E7" s="607"/>
      <c r="F7" s="607"/>
      <c r="G7" s="607"/>
      <c r="H7" s="607"/>
      <c r="I7" s="607"/>
      <c r="J7" s="607"/>
      <c r="K7" s="607"/>
      <c r="L7" s="607"/>
      <c r="M7" s="607"/>
      <c r="N7" s="607"/>
      <c r="O7" s="607"/>
      <c r="P7" s="607"/>
      <c r="Q7" s="607"/>
      <c r="R7" s="611"/>
      <c r="S7" s="611"/>
      <c r="T7" s="611"/>
      <c r="U7" s="611"/>
      <c r="V7" s="612"/>
      <c r="W7" s="598"/>
      <c r="X7" s="408"/>
      <c r="Y7" s="408"/>
      <c r="Z7" s="408"/>
      <c r="AA7" s="408"/>
      <c r="AB7" s="606"/>
      <c r="AC7" s="618"/>
      <c r="AD7" s="409"/>
      <c r="AE7" s="409"/>
      <c r="AF7" s="409"/>
      <c r="AG7" s="409"/>
      <c r="AH7" s="409"/>
      <c r="AI7" s="409"/>
      <c r="AJ7" s="409"/>
      <c r="AK7" s="409"/>
      <c r="AL7" s="619"/>
      <c r="AM7" s="514" t="s">
        <v>106</v>
      </c>
      <c r="AN7" s="414"/>
      <c r="AO7" s="414"/>
      <c r="AP7" s="414"/>
      <c r="AQ7" s="414"/>
      <c r="AR7" s="414"/>
      <c r="AS7" s="414"/>
      <c r="AT7" s="415"/>
      <c r="AU7" s="515" t="s">
        <v>107</v>
      </c>
      <c r="AV7" s="516"/>
      <c r="AW7" s="516"/>
      <c r="AX7" s="516"/>
      <c r="AY7" s="471" t="s">
        <v>108</v>
      </c>
      <c r="AZ7" s="472"/>
      <c r="BA7" s="472"/>
      <c r="BB7" s="472"/>
      <c r="BC7" s="472"/>
      <c r="BD7" s="472"/>
      <c r="BE7" s="472"/>
      <c r="BF7" s="472"/>
      <c r="BG7" s="472"/>
      <c r="BH7" s="472"/>
      <c r="BI7" s="472"/>
      <c r="BJ7" s="472"/>
      <c r="BK7" s="472"/>
      <c r="BL7" s="472"/>
      <c r="BM7" s="473"/>
      <c r="BN7" s="457">
        <v>76639</v>
      </c>
      <c r="BO7" s="458"/>
      <c r="BP7" s="458"/>
      <c r="BQ7" s="458"/>
      <c r="BR7" s="458"/>
      <c r="BS7" s="458"/>
      <c r="BT7" s="458"/>
      <c r="BU7" s="459"/>
      <c r="BV7" s="457">
        <v>19169</v>
      </c>
      <c r="BW7" s="458"/>
      <c r="BX7" s="458"/>
      <c r="BY7" s="458"/>
      <c r="BZ7" s="458"/>
      <c r="CA7" s="458"/>
      <c r="CB7" s="458"/>
      <c r="CC7" s="459"/>
      <c r="CD7" s="497" t="s">
        <v>109</v>
      </c>
      <c r="CE7" s="417"/>
      <c r="CF7" s="417"/>
      <c r="CG7" s="417"/>
      <c r="CH7" s="417"/>
      <c r="CI7" s="417"/>
      <c r="CJ7" s="417"/>
      <c r="CK7" s="417"/>
      <c r="CL7" s="417"/>
      <c r="CM7" s="417"/>
      <c r="CN7" s="417"/>
      <c r="CO7" s="417"/>
      <c r="CP7" s="417"/>
      <c r="CQ7" s="417"/>
      <c r="CR7" s="417"/>
      <c r="CS7" s="498"/>
      <c r="CT7" s="457">
        <v>15837433</v>
      </c>
      <c r="CU7" s="458"/>
      <c r="CV7" s="458"/>
      <c r="CW7" s="458"/>
      <c r="CX7" s="458"/>
      <c r="CY7" s="458"/>
      <c r="CZ7" s="458"/>
      <c r="DA7" s="459"/>
      <c r="DB7" s="457">
        <v>16143684</v>
      </c>
      <c r="DC7" s="458"/>
      <c r="DD7" s="458"/>
      <c r="DE7" s="458"/>
      <c r="DF7" s="458"/>
      <c r="DG7" s="458"/>
      <c r="DH7" s="458"/>
      <c r="DI7" s="459"/>
    </row>
    <row r="8" spans="1:119" ht="18.75" customHeight="1" thickBot="1" x14ac:dyDescent="0.2">
      <c r="A8" s="181"/>
      <c r="B8" s="608"/>
      <c r="C8" s="553"/>
      <c r="D8" s="553"/>
      <c r="E8" s="609"/>
      <c r="F8" s="609"/>
      <c r="G8" s="609"/>
      <c r="H8" s="609"/>
      <c r="I8" s="609"/>
      <c r="J8" s="609"/>
      <c r="K8" s="609"/>
      <c r="L8" s="609"/>
      <c r="M8" s="609"/>
      <c r="N8" s="609"/>
      <c r="O8" s="609"/>
      <c r="P8" s="609"/>
      <c r="Q8" s="609"/>
      <c r="R8" s="613"/>
      <c r="S8" s="613"/>
      <c r="T8" s="613"/>
      <c r="U8" s="613"/>
      <c r="V8" s="614"/>
      <c r="W8" s="528"/>
      <c r="X8" s="529"/>
      <c r="Y8" s="529"/>
      <c r="Z8" s="529"/>
      <c r="AA8" s="529"/>
      <c r="AB8" s="553"/>
      <c r="AC8" s="620"/>
      <c r="AD8" s="621"/>
      <c r="AE8" s="621"/>
      <c r="AF8" s="621"/>
      <c r="AG8" s="621"/>
      <c r="AH8" s="621"/>
      <c r="AI8" s="621"/>
      <c r="AJ8" s="621"/>
      <c r="AK8" s="621"/>
      <c r="AL8" s="622"/>
      <c r="AM8" s="514" t="s">
        <v>110</v>
      </c>
      <c r="AN8" s="414"/>
      <c r="AO8" s="414"/>
      <c r="AP8" s="414"/>
      <c r="AQ8" s="414"/>
      <c r="AR8" s="414"/>
      <c r="AS8" s="414"/>
      <c r="AT8" s="415"/>
      <c r="AU8" s="515" t="s">
        <v>111</v>
      </c>
      <c r="AV8" s="516"/>
      <c r="AW8" s="516"/>
      <c r="AX8" s="516"/>
      <c r="AY8" s="471" t="s">
        <v>112</v>
      </c>
      <c r="AZ8" s="472"/>
      <c r="BA8" s="472"/>
      <c r="BB8" s="472"/>
      <c r="BC8" s="472"/>
      <c r="BD8" s="472"/>
      <c r="BE8" s="472"/>
      <c r="BF8" s="472"/>
      <c r="BG8" s="472"/>
      <c r="BH8" s="472"/>
      <c r="BI8" s="472"/>
      <c r="BJ8" s="472"/>
      <c r="BK8" s="472"/>
      <c r="BL8" s="472"/>
      <c r="BM8" s="473"/>
      <c r="BN8" s="457">
        <v>802360</v>
      </c>
      <c r="BO8" s="458"/>
      <c r="BP8" s="458"/>
      <c r="BQ8" s="458"/>
      <c r="BR8" s="458"/>
      <c r="BS8" s="458"/>
      <c r="BT8" s="458"/>
      <c r="BU8" s="459"/>
      <c r="BV8" s="457">
        <v>1169031</v>
      </c>
      <c r="BW8" s="458"/>
      <c r="BX8" s="458"/>
      <c r="BY8" s="458"/>
      <c r="BZ8" s="458"/>
      <c r="CA8" s="458"/>
      <c r="CB8" s="458"/>
      <c r="CC8" s="459"/>
      <c r="CD8" s="497" t="s">
        <v>113</v>
      </c>
      <c r="CE8" s="417"/>
      <c r="CF8" s="417"/>
      <c r="CG8" s="417"/>
      <c r="CH8" s="417"/>
      <c r="CI8" s="417"/>
      <c r="CJ8" s="417"/>
      <c r="CK8" s="417"/>
      <c r="CL8" s="417"/>
      <c r="CM8" s="417"/>
      <c r="CN8" s="417"/>
      <c r="CO8" s="417"/>
      <c r="CP8" s="417"/>
      <c r="CQ8" s="417"/>
      <c r="CR8" s="417"/>
      <c r="CS8" s="498"/>
      <c r="CT8" s="560">
        <v>0.6</v>
      </c>
      <c r="CU8" s="561"/>
      <c r="CV8" s="561"/>
      <c r="CW8" s="561"/>
      <c r="CX8" s="561"/>
      <c r="CY8" s="561"/>
      <c r="CZ8" s="561"/>
      <c r="DA8" s="562"/>
      <c r="DB8" s="560">
        <v>0.61</v>
      </c>
      <c r="DC8" s="561"/>
      <c r="DD8" s="561"/>
      <c r="DE8" s="561"/>
      <c r="DF8" s="561"/>
      <c r="DG8" s="561"/>
      <c r="DH8" s="561"/>
      <c r="DI8" s="562"/>
    </row>
    <row r="9" spans="1:119" ht="18.75" customHeight="1" thickBot="1" x14ac:dyDescent="0.2">
      <c r="A9" s="181"/>
      <c r="B9" s="589" t="s">
        <v>114</v>
      </c>
      <c r="C9" s="590"/>
      <c r="D9" s="590"/>
      <c r="E9" s="590"/>
      <c r="F9" s="590"/>
      <c r="G9" s="590"/>
      <c r="H9" s="590"/>
      <c r="I9" s="590"/>
      <c r="J9" s="590"/>
      <c r="K9" s="508"/>
      <c r="L9" s="591" t="s">
        <v>115</v>
      </c>
      <c r="M9" s="592"/>
      <c r="N9" s="592"/>
      <c r="O9" s="592"/>
      <c r="P9" s="592"/>
      <c r="Q9" s="593"/>
      <c r="R9" s="594">
        <v>68775</v>
      </c>
      <c r="S9" s="595"/>
      <c r="T9" s="595"/>
      <c r="U9" s="595"/>
      <c r="V9" s="596"/>
      <c r="W9" s="526" t="s">
        <v>116</v>
      </c>
      <c r="X9" s="527"/>
      <c r="Y9" s="527"/>
      <c r="Z9" s="527"/>
      <c r="AA9" s="527"/>
      <c r="AB9" s="527"/>
      <c r="AC9" s="527"/>
      <c r="AD9" s="527"/>
      <c r="AE9" s="527"/>
      <c r="AF9" s="527"/>
      <c r="AG9" s="527"/>
      <c r="AH9" s="527"/>
      <c r="AI9" s="527"/>
      <c r="AJ9" s="527"/>
      <c r="AK9" s="527"/>
      <c r="AL9" s="597"/>
      <c r="AM9" s="514" t="s">
        <v>117</v>
      </c>
      <c r="AN9" s="414"/>
      <c r="AO9" s="414"/>
      <c r="AP9" s="414"/>
      <c r="AQ9" s="414"/>
      <c r="AR9" s="414"/>
      <c r="AS9" s="414"/>
      <c r="AT9" s="415"/>
      <c r="AU9" s="515" t="s">
        <v>118</v>
      </c>
      <c r="AV9" s="516"/>
      <c r="AW9" s="516"/>
      <c r="AX9" s="516"/>
      <c r="AY9" s="471" t="s">
        <v>119</v>
      </c>
      <c r="AZ9" s="472"/>
      <c r="BA9" s="472"/>
      <c r="BB9" s="472"/>
      <c r="BC9" s="472"/>
      <c r="BD9" s="472"/>
      <c r="BE9" s="472"/>
      <c r="BF9" s="472"/>
      <c r="BG9" s="472"/>
      <c r="BH9" s="472"/>
      <c r="BI9" s="472"/>
      <c r="BJ9" s="472"/>
      <c r="BK9" s="472"/>
      <c r="BL9" s="472"/>
      <c r="BM9" s="473"/>
      <c r="BN9" s="457">
        <v>-366671</v>
      </c>
      <c r="BO9" s="458"/>
      <c r="BP9" s="458"/>
      <c r="BQ9" s="458"/>
      <c r="BR9" s="458"/>
      <c r="BS9" s="458"/>
      <c r="BT9" s="458"/>
      <c r="BU9" s="459"/>
      <c r="BV9" s="457">
        <v>679519</v>
      </c>
      <c r="BW9" s="458"/>
      <c r="BX9" s="458"/>
      <c r="BY9" s="458"/>
      <c r="BZ9" s="458"/>
      <c r="CA9" s="458"/>
      <c r="CB9" s="458"/>
      <c r="CC9" s="459"/>
      <c r="CD9" s="497" t="s">
        <v>120</v>
      </c>
      <c r="CE9" s="417"/>
      <c r="CF9" s="417"/>
      <c r="CG9" s="417"/>
      <c r="CH9" s="417"/>
      <c r="CI9" s="417"/>
      <c r="CJ9" s="417"/>
      <c r="CK9" s="417"/>
      <c r="CL9" s="417"/>
      <c r="CM9" s="417"/>
      <c r="CN9" s="417"/>
      <c r="CO9" s="417"/>
      <c r="CP9" s="417"/>
      <c r="CQ9" s="417"/>
      <c r="CR9" s="417"/>
      <c r="CS9" s="498"/>
      <c r="CT9" s="454">
        <v>10.6</v>
      </c>
      <c r="CU9" s="455"/>
      <c r="CV9" s="455"/>
      <c r="CW9" s="455"/>
      <c r="CX9" s="455"/>
      <c r="CY9" s="455"/>
      <c r="CZ9" s="455"/>
      <c r="DA9" s="456"/>
      <c r="DB9" s="454">
        <v>10.6</v>
      </c>
      <c r="DC9" s="455"/>
      <c r="DD9" s="455"/>
      <c r="DE9" s="455"/>
      <c r="DF9" s="455"/>
      <c r="DG9" s="455"/>
      <c r="DH9" s="455"/>
      <c r="DI9" s="456"/>
    </row>
    <row r="10" spans="1:119" ht="18.75" customHeight="1" thickBot="1" x14ac:dyDescent="0.2">
      <c r="A10" s="181"/>
      <c r="B10" s="589"/>
      <c r="C10" s="590"/>
      <c r="D10" s="590"/>
      <c r="E10" s="590"/>
      <c r="F10" s="590"/>
      <c r="G10" s="590"/>
      <c r="H10" s="590"/>
      <c r="I10" s="590"/>
      <c r="J10" s="590"/>
      <c r="K10" s="508"/>
      <c r="L10" s="413" t="s">
        <v>121</v>
      </c>
      <c r="M10" s="414"/>
      <c r="N10" s="414"/>
      <c r="O10" s="414"/>
      <c r="P10" s="414"/>
      <c r="Q10" s="415"/>
      <c r="R10" s="410">
        <v>71112</v>
      </c>
      <c r="S10" s="411"/>
      <c r="T10" s="411"/>
      <c r="U10" s="411"/>
      <c r="V10" s="470"/>
      <c r="W10" s="598"/>
      <c r="X10" s="408"/>
      <c r="Y10" s="408"/>
      <c r="Z10" s="408"/>
      <c r="AA10" s="408"/>
      <c r="AB10" s="408"/>
      <c r="AC10" s="408"/>
      <c r="AD10" s="408"/>
      <c r="AE10" s="408"/>
      <c r="AF10" s="408"/>
      <c r="AG10" s="408"/>
      <c r="AH10" s="408"/>
      <c r="AI10" s="408"/>
      <c r="AJ10" s="408"/>
      <c r="AK10" s="408"/>
      <c r="AL10" s="599"/>
      <c r="AM10" s="514" t="s">
        <v>122</v>
      </c>
      <c r="AN10" s="414"/>
      <c r="AO10" s="414"/>
      <c r="AP10" s="414"/>
      <c r="AQ10" s="414"/>
      <c r="AR10" s="414"/>
      <c r="AS10" s="414"/>
      <c r="AT10" s="415"/>
      <c r="AU10" s="515" t="s">
        <v>123</v>
      </c>
      <c r="AV10" s="516"/>
      <c r="AW10" s="516"/>
      <c r="AX10" s="516"/>
      <c r="AY10" s="471" t="s">
        <v>124</v>
      </c>
      <c r="AZ10" s="472"/>
      <c r="BA10" s="472"/>
      <c r="BB10" s="472"/>
      <c r="BC10" s="472"/>
      <c r="BD10" s="472"/>
      <c r="BE10" s="472"/>
      <c r="BF10" s="472"/>
      <c r="BG10" s="472"/>
      <c r="BH10" s="472"/>
      <c r="BI10" s="472"/>
      <c r="BJ10" s="472"/>
      <c r="BK10" s="472"/>
      <c r="BL10" s="472"/>
      <c r="BM10" s="473"/>
      <c r="BN10" s="457">
        <v>590386</v>
      </c>
      <c r="BO10" s="458"/>
      <c r="BP10" s="458"/>
      <c r="BQ10" s="458"/>
      <c r="BR10" s="458"/>
      <c r="BS10" s="458"/>
      <c r="BT10" s="458"/>
      <c r="BU10" s="459"/>
      <c r="BV10" s="457">
        <v>251007</v>
      </c>
      <c r="BW10" s="458"/>
      <c r="BX10" s="458"/>
      <c r="BY10" s="458"/>
      <c r="BZ10" s="458"/>
      <c r="CA10" s="458"/>
      <c r="CB10" s="458"/>
      <c r="CC10" s="45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9"/>
      <c r="C11" s="590"/>
      <c r="D11" s="590"/>
      <c r="E11" s="590"/>
      <c r="F11" s="590"/>
      <c r="G11" s="590"/>
      <c r="H11" s="590"/>
      <c r="I11" s="590"/>
      <c r="J11" s="590"/>
      <c r="K11" s="508"/>
      <c r="L11" s="418" t="s">
        <v>126</v>
      </c>
      <c r="M11" s="419"/>
      <c r="N11" s="419"/>
      <c r="O11" s="419"/>
      <c r="P11" s="419"/>
      <c r="Q11" s="420"/>
      <c r="R11" s="586" t="s">
        <v>127</v>
      </c>
      <c r="S11" s="587"/>
      <c r="T11" s="587"/>
      <c r="U11" s="587"/>
      <c r="V11" s="588"/>
      <c r="W11" s="598"/>
      <c r="X11" s="408"/>
      <c r="Y11" s="408"/>
      <c r="Z11" s="408"/>
      <c r="AA11" s="408"/>
      <c r="AB11" s="408"/>
      <c r="AC11" s="408"/>
      <c r="AD11" s="408"/>
      <c r="AE11" s="408"/>
      <c r="AF11" s="408"/>
      <c r="AG11" s="408"/>
      <c r="AH11" s="408"/>
      <c r="AI11" s="408"/>
      <c r="AJ11" s="408"/>
      <c r="AK11" s="408"/>
      <c r="AL11" s="599"/>
      <c r="AM11" s="514" t="s">
        <v>128</v>
      </c>
      <c r="AN11" s="414"/>
      <c r="AO11" s="414"/>
      <c r="AP11" s="414"/>
      <c r="AQ11" s="414"/>
      <c r="AR11" s="414"/>
      <c r="AS11" s="414"/>
      <c r="AT11" s="415"/>
      <c r="AU11" s="515" t="s">
        <v>129</v>
      </c>
      <c r="AV11" s="516"/>
      <c r="AW11" s="516"/>
      <c r="AX11" s="516"/>
      <c r="AY11" s="471" t="s">
        <v>130</v>
      </c>
      <c r="AZ11" s="472"/>
      <c r="BA11" s="472"/>
      <c r="BB11" s="472"/>
      <c r="BC11" s="472"/>
      <c r="BD11" s="472"/>
      <c r="BE11" s="472"/>
      <c r="BF11" s="472"/>
      <c r="BG11" s="472"/>
      <c r="BH11" s="472"/>
      <c r="BI11" s="472"/>
      <c r="BJ11" s="472"/>
      <c r="BK11" s="472"/>
      <c r="BL11" s="472"/>
      <c r="BM11" s="473"/>
      <c r="BN11" s="457">
        <v>11700</v>
      </c>
      <c r="BO11" s="458"/>
      <c r="BP11" s="458"/>
      <c r="BQ11" s="458"/>
      <c r="BR11" s="458"/>
      <c r="BS11" s="458"/>
      <c r="BT11" s="458"/>
      <c r="BU11" s="459"/>
      <c r="BV11" s="457">
        <v>150</v>
      </c>
      <c r="BW11" s="458"/>
      <c r="BX11" s="458"/>
      <c r="BY11" s="458"/>
      <c r="BZ11" s="458"/>
      <c r="CA11" s="458"/>
      <c r="CB11" s="458"/>
      <c r="CC11" s="459"/>
      <c r="CD11" s="497" t="s">
        <v>131</v>
      </c>
      <c r="CE11" s="417"/>
      <c r="CF11" s="417"/>
      <c r="CG11" s="417"/>
      <c r="CH11" s="417"/>
      <c r="CI11" s="417"/>
      <c r="CJ11" s="417"/>
      <c r="CK11" s="417"/>
      <c r="CL11" s="417"/>
      <c r="CM11" s="417"/>
      <c r="CN11" s="417"/>
      <c r="CO11" s="417"/>
      <c r="CP11" s="417"/>
      <c r="CQ11" s="417"/>
      <c r="CR11" s="417"/>
      <c r="CS11" s="498"/>
      <c r="CT11" s="560" t="s">
        <v>132</v>
      </c>
      <c r="CU11" s="561"/>
      <c r="CV11" s="561"/>
      <c r="CW11" s="561"/>
      <c r="CX11" s="561"/>
      <c r="CY11" s="561"/>
      <c r="CZ11" s="561"/>
      <c r="DA11" s="562"/>
      <c r="DB11" s="560" t="s">
        <v>133</v>
      </c>
      <c r="DC11" s="561"/>
      <c r="DD11" s="561"/>
      <c r="DE11" s="561"/>
      <c r="DF11" s="561"/>
      <c r="DG11" s="561"/>
      <c r="DH11" s="561"/>
      <c r="DI11" s="562"/>
    </row>
    <row r="12" spans="1:119" ht="18.75" customHeight="1" x14ac:dyDescent="0.15">
      <c r="A12" s="181"/>
      <c r="B12" s="563" t="s">
        <v>134</v>
      </c>
      <c r="C12" s="564"/>
      <c r="D12" s="564"/>
      <c r="E12" s="564"/>
      <c r="F12" s="564"/>
      <c r="G12" s="564"/>
      <c r="H12" s="564"/>
      <c r="I12" s="564"/>
      <c r="J12" s="564"/>
      <c r="K12" s="565"/>
      <c r="L12" s="572" t="s">
        <v>135</v>
      </c>
      <c r="M12" s="573"/>
      <c r="N12" s="573"/>
      <c r="O12" s="573"/>
      <c r="P12" s="573"/>
      <c r="Q12" s="574"/>
      <c r="R12" s="575">
        <v>67226</v>
      </c>
      <c r="S12" s="576"/>
      <c r="T12" s="576"/>
      <c r="U12" s="576"/>
      <c r="V12" s="577"/>
      <c r="W12" s="578" t="s">
        <v>1</v>
      </c>
      <c r="X12" s="516"/>
      <c r="Y12" s="516"/>
      <c r="Z12" s="516"/>
      <c r="AA12" s="516"/>
      <c r="AB12" s="579"/>
      <c r="AC12" s="580" t="s">
        <v>136</v>
      </c>
      <c r="AD12" s="581"/>
      <c r="AE12" s="581"/>
      <c r="AF12" s="581"/>
      <c r="AG12" s="582"/>
      <c r="AH12" s="580" t="s">
        <v>137</v>
      </c>
      <c r="AI12" s="581"/>
      <c r="AJ12" s="581"/>
      <c r="AK12" s="581"/>
      <c r="AL12" s="583"/>
      <c r="AM12" s="514" t="s">
        <v>138</v>
      </c>
      <c r="AN12" s="414"/>
      <c r="AO12" s="414"/>
      <c r="AP12" s="414"/>
      <c r="AQ12" s="414"/>
      <c r="AR12" s="414"/>
      <c r="AS12" s="414"/>
      <c r="AT12" s="415"/>
      <c r="AU12" s="515" t="s">
        <v>118</v>
      </c>
      <c r="AV12" s="516"/>
      <c r="AW12" s="516"/>
      <c r="AX12" s="516"/>
      <c r="AY12" s="471" t="s">
        <v>139</v>
      </c>
      <c r="AZ12" s="472"/>
      <c r="BA12" s="472"/>
      <c r="BB12" s="472"/>
      <c r="BC12" s="472"/>
      <c r="BD12" s="472"/>
      <c r="BE12" s="472"/>
      <c r="BF12" s="472"/>
      <c r="BG12" s="472"/>
      <c r="BH12" s="472"/>
      <c r="BI12" s="472"/>
      <c r="BJ12" s="472"/>
      <c r="BK12" s="472"/>
      <c r="BL12" s="472"/>
      <c r="BM12" s="473"/>
      <c r="BN12" s="457">
        <v>0</v>
      </c>
      <c r="BO12" s="458"/>
      <c r="BP12" s="458"/>
      <c r="BQ12" s="458"/>
      <c r="BR12" s="458"/>
      <c r="BS12" s="458"/>
      <c r="BT12" s="458"/>
      <c r="BU12" s="459"/>
      <c r="BV12" s="457">
        <v>13298</v>
      </c>
      <c r="BW12" s="458"/>
      <c r="BX12" s="458"/>
      <c r="BY12" s="458"/>
      <c r="BZ12" s="458"/>
      <c r="CA12" s="458"/>
      <c r="CB12" s="458"/>
      <c r="CC12" s="459"/>
      <c r="CD12" s="497" t="s">
        <v>140</v>
      </c>
      <c r="CE12" s="417"/>
      <c r="CF12" s="417"/>
      <c r="CG12" s="417"/>
      <c r="CH12" s="417"/>
      <c r="CI12" s="417"/>
      <c r="CJ12" s="417"/>
      <c r="CK12" s="417"/>
      <c r="CL12" s="417"/>
      <c r="CM12" s="417"/>
      <c r="CN12" s="417"/>
      <c r="CO12" s="417"/>
      <c r="CP12" s="417"/>
      <c r="CQ12" s="417"/>
      <c r="CR12" s="417"/>
      <c r="CS12" s="498"/>
      <c r="CT12" s="560" t="s">
        <v>141</v>
      </c>
      <c r="CU12" s="561"/>
      <c r="CV12" s="561"/>
      <c r="CW12" s="561"/>
      <c r="CX12" s="561"/>
      <c r="CY12" s="561"/>
      <c r="CZ12" s="561"/>
      <c r="DA12" s="562"/>
      <c r="DB12" s="560" t="s">
        <v>142</v>
      </c>
      <c r="DC12" s="561"/>
      <c r="DD12" s="561"/>
      <c r="DE12" s="561"/>
      <c r="DF12" s="561"/>
      <c r="DG12" s="561"/>
      <c r="DH12" s="561"/>
      <c r="DI12" s="562"/>
    </row>
    <row r="13" spans="1:119" ht="18.75" customHeight="1" x14ac:dyDescent="0.15">
      <c r="A13" s="181"/>
      <c r="B13" s="566"/>
      <c r="C13" s="567"/>
      <c r="D13" s="567"/>
      <c r="E13" s="567"/>
      <c r="F13" s="567"/>
      <c r="G13" s="567"/>
      <c r="H13" s="567"/>
      <c r="I13" s="567"/>
      <c r="J13" s="567"/>
      <c r="K13" s="568"/>
      <c r="L13" s="190"/>
      <c r="M13" s="541" t="s">
        <v>143</v>
      </c>
      <c r="N13" s="542"/>
      <c r="O13" s="542"/>
      <c r="P13" s="542"/>
      <c r="Q13" s="543"/>
      <c r="R13" s="544">
        <v>65562</v>
      </c>
      <c r="S13" s="545"/>
      <c r="T13" s="545"/>
      <c r="U13" s="545"/>
      <c r="V13" s="546"/>
      <c r="W13" s="547" t="s">
        <v>144</v>
      </c>
      <c r="X13" s="443"/>
      <c r="Y13" s="443"/>
      <c r="Z13" s="443"/>
      <c r="AA13" s="443"/>
      <c r="AB13" s="444"/>
      <c r="AC13" s="410">
        <v>315</v>
      </c>
      <c r="AD13" s="411"/>
      <c r="AE13" s="411"/>
      <c r="AF13" s="411"/>
      <c r="AG13" s="412"/>
      <c r="AH13" s="410">
        <v>301</v>
      </c>
      <c r="AI13" s="411"/>
      <c r="AJ13" s="411"/>
      <c r="AK13" s="411"/>
      <c r="AL13" s="470"/>
      <c r="AM13" s="514" t="s">
        <v>145</v>
      </c>
      <c r="AN13" s="414"/>
      <c r="AO13" s="414"/>
      <c r="AP13" s="414"/>
      <c r="AQ13" s="414"/>
      <c r="AR13" s="414"/>
      <c r="AS13" s="414"/>
      <c r="AT13" s="415"/>
      <c r="AU13" s="515" t="s">
        <v>146</v>
      </c>
      <c r="AV13" s="516"/>
      <c r="AW13" s="516"/>
      <c r="AX13" s="516"/>
      <c r="AY13" s="471" t="s">
        <v>147</v>
      </c>
      <c r="AZ13" s="472"/>
      <c r="BA13" s="472"/>
      <c r="BB13" s="472"/>
      <c r="BC13" s="472"/>
      <c r="BD13" s="472"/>
      <c r="BE13" s="472"/>
      <c r="BF13" s="472"/>
      <c r="BG13" s="472"/>
      <c r="BH13" s="472"/>
      <c r="BI13" s="472"/>
      <c r="BJ13" s="472"/>
      <c r="BK13" s="472"/>
      <c r="BL13" s="472"/>
      <c r="BM13" s="473"/>
      <c r="BN13" s="457">
        <v>235415</v>
      </c>
      <c r="BO13" s="458"/>
      <c r="BP13" s="458"/>
      <c r="BQ13" s="458"/>
      <c r="BR13" s="458"/>
      <c r="BS13" s="458"/>
      <c r="BT13" s="458"/>
      <c r="BU13" s="459"/>
      <c r="BV13" s="457">
        <v>917378</v>
      </c>
      <c r="BW13" s="458"/>
      <c r="BX13" s="458"/>
      <c r="BY13" s="458"/>
      <c r="BZ13" s="458"/>
      <c r="CA13" s="458"/>
      <c r="CB13" s="458"/>
      <c r="CC13" s="459"/>
      <c r="CD13" s="497" t="s">
        <v>148</v>
      </c>
      <c r="CE13" s="417"/>
      <c r="CF13" s="417"/>
      <c r="CG13" s="417"/>
      <c r="CH13" s="417"/>
      <c r="CI13" s="417"/>
      <c r="CJ13" s="417"/>
      <c r="CK13" s="417"/>
      <c r="CL13" s="417"/>
      <c r="CM13" s="417"/>
      <c r="CN13" s="417"/>
      <c r="CO13" s="417"/>
      <c r="CP13" s="417"/>
      <c r="CQ13" s="417"/>
      <c r="CR13" s="417"/>
      <c r="CS13" s="498"/>
      <c r="CT13" s="454">
        <v>4.3</v>
      </c>
      <c r="CU13" s="455"/>
      <c r="CV13" s="455"/>
      <c r="CW13" s="455"/>
      <c r="CX13" s="455"/>
      <c r="CY13" s="455"/>
      <c r="CZ13" s="455"/>
      <c r="DA13" s="456"/>
      <c r="DB13" s="454">
        <v>3.3</v>
      </c>
      <c r="DC13" s="455"/>
      <c r="DD13" s="455"/>
      <c r="DE13" s="455"/>
      <c r="DF13" s="455"/>
      <c r="DG13" s="455"/>
      <c r="DH13" s="455"/>
      <c r="DI13" s="456"/>
    </row>
    <row r="14" spans="1:119" ht="18.75" customHeight="1" thickBot="1" x14ac:dyDescent="0.2">
      <c r="A14" s="181"/>
      <c r="B14" s="566"/>
      <c r="C14" s="567"/>
      <c r="D14" s="567"/>
      <c r="E14" s="567"/>
      <c r="F14" s="567"/>
      <c r="G14" s="567"/>
      <c r="H14" s="567"/>
      <c r="I14" s="567"/>
      <c r="J14" s="567"/>
      <c r="K14" s="568"/>
      <c r="L14" s="531" t="s">
        <v>149</v>
      </c>
      <c r="M14" s="584"/>
      <c r="N14" s="584"/>
      <c r="O14" s="584"/>
      <c r="P14" s="584"/>
      <c r="Q14" s="585"/>
      <c r="R14" s="544">
        <v>67759</v>
      </c>
      <c r="S14" s="545"/>
      <c r="T14" s="545"/>
      <c r="U14" s="545"/>
      <c r="V14" s="546"/>
      <c r="W14" s="548"/>
      <c r="X14" s="446"/>
      <c r="Y14" s="446"/>
      <c r="Z14" s="446"/>
      <c r="AA14" s="446"/>
      <c r="AB14" s="447"/>
      <c r="AC14" s="537">
        <v>1.1000000000000001</v>
      </c>
      <c r="AD14" s="538"/>
      <c r="AE14" s="538"/>
      <c r="AF14" s="538"/>
      <c r="AG14" s="539"/>
      <c r="AH14" s="537">
        <v>1</v>
      </c>
      <c r="AI14" s="538"/>
      <c r="AJ14" s="538"/>
      <c r="AK14" s="538"/>
      <c r="AL14" s="540"/>
      <c r="AM14" s="514"/>
      <c r="AN14" s="414"/>
      <c r="AO14" s="414"/>
      <c r="AP14" s="414"/>
      <c r="AQ14" s="414"/>
      <c r="AR14" s="414"/>
      <c r="AS14" s="414"/>
      <c r="AT14" s="415"/>
      <c r="AU14" s="515"/>
      <c r="AV14" s="516"/>
      <c r="AW14" s="516"/>
      <c r="AX14" s="516"/>
      <c r="AY14" s="471"/>
      <c r="AZ14" s="472"/>
      <c r="BA14" s="472"/>
      <c r="BB14" s="472"/>
      <c r="BC14" s="472"/>
      <c r="BD14" s="472"/>
      <c r="BE14" s="472"/>
      <c r="BF14" s="472"/>
      <c r="BG14" s="472"/>
      <c r="BH14" s="472"/>
      <c r="BI14" s="472"/>
      <c r="BJ14" s="472"/>
      <c r="BK14" s="472"/>
      <c r="BL14" s="472"/>
      <c r="BM14" s="473"/>
      <c r="BN14" s="457"/>
      <c r="BO14" s="458"/>
      <c r="BP14" s="458"/>
      <c r="BQ14" s="458"/>
      <c r="BR14" s="458"/>
      <c r="BS14" s="458"/>
      <c r="BT14" s="458"/>
      <c r="BU14" s="459"/>
      <c r="BV14" s="457"/>
      <c r="BW14" s="458"/>
      <c r="BX14" s="458"/>
      <c r="BY14" s="458"/>
      <c r="BZ14" s="458"/>
      <c r="CA14" s="458"/>
      <c r="CB14" s="458"/>
      <c r="CC14" s="459"/>
      <c r="CD14" s="494" t="s">
        <v>150</v>
      </c>
      <c r="CE14" s="495"/>
      <c r="CF14" s="495"/>
      <c r="CG14" s="495"/>
      <c r="CH14" s="495"/>
      <c r="CI14" s="495"/>
      <c r="CJ14" s="495"/>
      <c r="CK14" s="495"/>
      <c r="CL14" s="495"/>
      <c r="CM14" s="495"/>
      <c r="CN14" s="495"/>
      <c r="CO14" s="495"/>
      <c r="CP14" s="495"/>
      <c r="CQ14" s="495"/>
      <c r="CR14" s="495"/>
      <c r="CS14" s="496"/>
      <c r="CT14" s="554">
        <v>2.4</v>
      </c>
      <c r="CU14" s="555"/>
      <c r="CV14" s="555"/>
      <c r="CW14" s="555"/>
      <c r="CX14" s="555"/>
      <c r="CY14" s="555"/>
      <c r="CZ14" s="555"/>
      <c r="DA14" s="556"/>
      <c r="DB14" s="554">
        <v>14.2</v>
      </c>
      <c r="DC14" s="555"/>
      <c r="DD14" s="555"/>
      <c r="DE14" s="555"/>
      <c r="DF14" s="555"/>
      <c r="DG14" s="555"/>
      <c r="DH14" s="555"/>
      <c r="DI14" s="556"/>
    </row>
    <row r="15" spans="1:119" ht="18.75" customHeight="1" x14ac:dyDescent="0.15">
      <c r="A15" s="181"/>
      <c r="B15" s="566"/>
      <c r="C15" s="567"/>
      <c r="D15" s="567"/>
      <c r="E15" s="567"/>
      <c r="F15" s="567"/>
      <c r="G15" s="567"/>
      <c r="H15" s="567"/>
      <c r="I15" s="567"/>
      <c r="J15" s="567"/>
      <c r="K15" s="568"/>
      <c r="L15" s="190"/>
      <c r="M15" s="541" t="s">
        <v>151</v>
      </c>
      <c r="N15" s="542"/>
      <c r="O15" s="542"/>
      <c r="P15" s="542"/>
      <c r="Q15" s="543"/>
      <c r="R15" s="544">
        <v>66304</v>
      </c>
      <c r="S15" s="545"/>
      <c r="T15" s="545"/>
      <c r="U15" s="545"/>
      <c r="V15" s="546"/>
      <c r="W15" s="547" t="s">
        <v>152</v>
      </c>
      <c r="X15" s="443"/>
      <c r="Y15" s="443"/>
      <c r="Z15" s="443"/>
      <c r="AA15" s="443"/>
      <c r="AB15" s="444"/>
      <c r="AC15" s="410">
        <v>8822</v>
      </c>
      <c r="AD15" s="411"/>
      <c r="AE15" s="411"/>
      <c r="AF15" s="411"/>
      <c r="AG15" s="412"/>
      <c r="AH15" s="410">
        <v>9441</v>
      </c>
      <c r="AI15" s="411"/>
      <c r="AJ15" s="411"/>
      <c r="AK15" s="411"/>
      <c r="AL15" s="470"/>
      <c r="AM15" s="514"/>
      <c r="AN15" s="414"/>
      <c r="AO15" s="414"/>
      <c r="AP15" s="414"/>
      <c r="AQ15" s="414"/>
      <c r="AR15" s="414"/>
      <c r="AS15" s="414"/>
      <c r="AT15" s="415"/>
      <c r="AU15" s="515"/>
      <c r="AV15" s="516"/>
      <c r="AW15" s="516"/>
      <c r="AX15" s="516"/>
      <c r="AY15" s="483" t="s">
        <v>153</v>
      </c>
      <c r="AZ15" s="484"/>
      <c r="BA15" s="484"/>
      <c r="BB15" s="484"/>
      <c r="BC15" s="484"/>
      <c r="BD15" s="484"/>
      <c r="BE15" s="484"/>
      <c r="BF15" s="484"/>
      <c r="BG15" s="484"/>
      <c r="BH15" s="484"/>
      <c r="BI15" s="484"/>
      <c r="BJ15" s="484"/>
      <c r="BK15" s="484"/>
      <c r="BL15" s="484"/>
      <c r="BM15" s="485"/>
      <c r="BN15" s="486">
        <v>7975177</v>
      </c>
      <c r="BO15" s="487"/>
      <c r="BP15" s="487"/>
      <c r="BQ15" s="487"/>
      <c r="BR15" s="487"/>
      <c r="BS15" s="487"/>
      <c r="BT15" s="487"/>
      <c r="BU15" s="488"/>
      <c r="BV15" s="486">
        <v>7608347</v>
      </c>
      <c r="BW15" s="487"/>
      <c r="BX15" s="487"/>
      <c r="BY15" s="487"/>
      <c r="BZ15" s="487"/>
      <c r="CA15" s="487"/>
      <c r="CB15" s="487"/>
      <c r="CC15" s="488"/>
      <c r="CD15" s="557" t="s">
        <v>154</v>
      </c>
      <c r="CE15" s="558"/>
      <c r="CF15" s="558"/>
      <c r="CG15" s="558"/>
      <c r="CH15" s="558"/>
      <c r="CI15" s="558"/>
      <c r="CJ15" s="558"/>
      <c r="CK15" s="558"/>
      <c r="CL15" s="558"/>
      <c r="CM15" s="558"/>
      <c r="CN15" s="558"/>
      <c r="CO15" s="558"/>
      <c r="CP15" s="558"/>
      <c r="CQ15" s="558"/>
      <c r="CR15" s="558"/>
      <c r="CS15" s="559"/>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6"/>
      <c r="C16" s="567"/>
      <c r="D16" s="567"/>
      <c r="E16" s="567"/>
      <c r="F16" s="567"/>
      <c r="G16" s="567"/>
      <c r="H16" s="567"/>
      <c r="I16" s="567"/>
      <c r="J16" s="567"/>
      <c r="K16" s="568"/>
      <c r="L16" s="531" t="s">
        <v>155</v>
      </c>
      <c r="M16" s="532"/>
      <c r="N16" s="532"/>
      <c r="O16" s="532"/>
      <c r="P16" s="532"/>
      <c r="Q16" s="533"/>
      <c r="R16" s="534" t="s">
        <v>156</v>
      </c>
      <c r="S16" s="535"/>
      <c r="T16" s="535"/>
      <c r="U16" s="535"/>
      <c r="V16" s="536"/>
      <c r="W16" s="548"/>
      <c r="X16" s="446"/>
      <c r="Y16" s="446"/>
      <c r="Z16" s="446"/>
      <c r="AA16" s="446"/>
      <c r="AB16" s="447"/>
      <c r="AC16" s="537">
        <v>29.8</v>
      </c>
      <c r="AD16" s="538"/>
      <c r="AE16" s="538"/>
      <c r="AF16" s="538"/>
      <c r="AG16" s="539"/>
      <c r="AH16" s="537">
        <v>31.8</v>
      </c>
      <c r="AI16" s="538"/>
      <c r="AJ16" s="538"/>
      <c r="AK16" s="538"/>
      <c r="AL16" s="540"/>
      <c r="AM16" s="514"/>
      <c r="AN16" s="414"/>
      <c r="AO16" s="414"/>
      <c r="AP16" s="414"/>
      <c r="AQ16" s="414"/>
      <c r="AR16" s="414"/>
      <c r="AS16" s="414"/>
      <c r="AT16" s="415"/>
      <c r="AU16" s="515"/>
      <c r="AV16" s="516"/>
      <c r="AW16" s="516"/>
      <c r="AX16" s="516"/>
      <c r="AY16" s="471" t="s">
        <v>157</v>
      </c>
      <c r="AZ16" s="472"/>
      <c r="BA16" s="472"/>
      <c r="BB16" s="472"/>
      <c r="BC16" s="472"/>
      <c r="BD16" s="472"/>
      <c r="BE16" s="472"/>
      <c r="BF16" s="472"/>
      <c r="BG16" s="472"/>
      <c r="BH16" s="472"/>
      <c r="BI16" s="472"/>
      <c r="BJ16" s="472"/>
      <c r="BK16" s="472"/>
      <c r="BL16" s="472"/>
      <c r="BM16" s="473"/>
      <c r="BN16" s="457">
        <v>13428115</v>
      </c>
      <c r="BO16" s="458"/>
      <c r="BP16" s="458"/>
      <c r="BQ16" s="458"/>
      <c r="BR16" s="458"/>
      <c r="BS16" s="458"/>
      <c r="BT16" s="458"/>
      <c r="BU16" s="459"/>
      <c r="BV16" s="457">
        <v>13062746</v>
      </c>
      <c r="BW16" s="458"/>
      <c r="BX16" s="458"/>
      <c r="BY16" s="458"/>
      <c r="BZ16" s="458"/>
      <c r="CA16" s="458"/>
      <c r="CB16" s="458"/>
      <c r="CC16" s="459"/>
      <c r="CD16" s="194"/>
      <c r="CE16" s="489"/>
      <c r="CF16" s="489"/>
      <c r="CG16" s="489"/>
      <c r="CH16" s="489"/>
      <c r="CI16" s="489"/>
      <c r="CJ16" s="489"/>
      <c r="CK16" s="489"/>
      <c r="CL16" s="489"/>
      <c r="CM16" s="489"/>
      <c r="CN16" s="489"/>
      <c r="CO16" s="489"/>
      <c r="CP16" s="489"/>
      <c r="CQ16" s="489"/>
      <c r="CR16" s="489"/>
      <c r="CS16" s="490"/>
      <c r="CT16" s="454"/>
      <c r="CU16" s="455"/>
      <c r="CV16" s="455"/>
      <c r="CW16" s="455"/>
      <c r="CX16" s="455"/>
      <c r="CY16" s="455"/>
      <c r="CZ16" s="455"/>
      <c r="DA16" s="456"/>
      <c r="DB16" s="454"/>
      <c r="DC16" s="455"/>
      <c r="DD16" s="455"/>
      <c r="DE16" s="455"/>
      <c r="DF16" s="455"/>
      <c r="DG16" s="455"/>
      <c r="DH16" s="455"/>
      <c r="DI16" s="456"/>
    </row>
    <row r="17" spans="1:113" ht="18.75" customHeight="1" thickBot="1" x14ac:dyDescent="0.2">
      <c r="A17" s="181"/>
      <c r="B17" s="569"/>
      <c r="C17" s="570"/>
      <c r="D17" s="570"/>
      <c r="E17" s="570"/>
      <c r="F17" s="570"/>
      <c r="G17" s="570"/>
      <c r="H17" s="570"/>
      <c r="I17" s="570"/>
      <c r="J17" s="570"/>
      <c r="K17" s="571"/>
      <c r="L17" s="195"/>
      <c r="M17" s="550" t="s">
        <v>158</v>
      </c>
      <c r="N17" s="551"/>
      <c r="O17" s="551"/>
      <c r="P17" s="551"/>
      <c r="Q17" s="552"/>
      <c r="R17" s="534" t="s">
        <v>159</v>
      </c>
      <c r="S17" s="535"/>
      <c r="T17" s="535"/>
      <c r="U17" s="535"/>
      <c r="V17" s="536"/>
      <c r="W17" s="547" t="s">
        <v>160</v>
      </c>
      <c r="X17" s="443"/>
      <c r="Y17" s="443"/>
      <c r="Z17" s="443"/>
      <c r="AA17" s="443"/>
      <c r="AB17" s="444"/>
      <c r="AC17" s="410">
        <v>20494</v>
      </c>
      <c r="AD17" s="411"/>
      <c r="AE17" s="411"/>
      <c r="AF17" s="411"/>
      <c r="AG17" s="412"/>
      <c r="AH17" s="410">
        <v>19966</v>
      </c>
      <c r="AI17" s="411"/>
      <c r="AJ17" s="411"/>
      <c r="AK17" s="411"/>
      <c r="AL17" s="470"/>
      <c r="AM17" s="514"/>
      <c r="AN17" s="414"/>
      <c r="AO17" s="414"/>
      <c r="AP17" s="414"/>
      <c r="AQ17" s="414"/>
      <c r="AR17" s="414"/>
      <c r="AS17" s="414"/>
      <c r="AT17" s="415"/>
      <c r="AU17" s="515"/>
      <c r="AV17" s="516"/>
      <c r="AW17" s="516"/>
      <c r="AX17" s="516"/>
      <c r="AY17" s="471" t="s">
        <v>161</v>
      </c>
      <c r="AZ17" s="472"/>
      <c r="BA17" s="472"/>
      <c r="BB17" s="472"/>
      <c r="BC17" s="472"/>
      <c r="BD17" s="472"/>
      <c r="BE17" s="472"/>
      <c r="BF17" s="472"/>
      <c r="BG17" s="472"/>
      <c r="BH17" s="472"/>
      <c r="BI17" s="472"/>
      <c r="BJ17" s="472"/>
      <c r="BK17" s="472"/>
      <c r="BL17" s="472"/>
      <c r="BM17" s="473"/>
      <c r="BN17" s="457">
        <v>10090906</v>
      </c>
      <c r="BO17" s="458"/>
      <c r="BP17" s="458"/>
      <c r="BQ17" s="458"/>
      <c r="BR17" s="458"/>
      <c r="BS17" s="458"/>
      <c r="BT17" s="458"/>
      <c r="BU17" s="459"/>
      <c r="BV17" s="457">
        <v>9615995</v>
      </c>
      <c r="BW17" s="458"/>
      <c r="BX17" s="458"/>
      <c r="BY17" s="458"/>
      <c r="BZ17" s="458"/>
      <c r="CA17" s="458"/>
      <c r="CB17" s="458"/>
      <c r="CC17" s="459"/>
      <c r="CD17" s="194"/>
      <c r="CE17" s="489"/>
      <c r="CF17" s="489"/>
      <c r="CG17" s="489"/>
      <c r="CH17" s="489"/>
      <c r="CI17" s="489"/>
      <c r="CJ17" s="489"/>
      <c r="CK17" s="489"/>
      <c r="CL17" s="489"/>
      <c r="CM17" s="489"/>
      <c r="CN17" s="489"/>
      <c r="CO17" s="489"/>
      <c r="CP17" s="489"/>
      <c r="CQ17" s="489"/>
      <c r="CR17" s="489"/>
      <c r="CS17" s="490"/>
      <c r="CT17" s="454"/>
      <c r="CU17" s="455"/>
      <c r="CV17" s="455"/>
      <c r="CW17" s="455"/>
      <c r="CX17" s="455"/>
      <c r="CY17" s="455"/>
      <c r="CZ17" s="455"/>
      <c r="DA17" s="456"/>
      <c r="DB17" s="454"/>
      <c r="DC17" s="455"/>
      <c r="DD17" s="455"/>
      <c r="DE17" s="455"/>
      <c r="DF17" s="455"/>
      <c r="DG17" s="455"/>
      <c r="DH17" s="455"/>
      <c r="DI17" s="456"/>
    </row>
    <row r="18" spans="1:113" ht="18.75" customHeight="1" thickBot="1" x14ac:dyDescent="0.2">
      <c r="A18" s="181"/>
      <c r="B18" s="507" t="s">
        <v>162</v>
      </c>
      <c r="C18" s="508"/>
      <c r="D18" s="508"/>
      <c r="E18" s="509"/>
      <c r="F18" s="509"/>
      <c r="G18" s="509"/>
      <c r="H18" s="509"/>
      <c r="I18" s="509"/>
      <c r="J18" s="509"/>
      <c r="K18" s="509"/>
      <c r="L18" s="510">
        <v>25.33</v>
      </c>
      <c r="M18" s="510"/>
      <c r="N18" s="510"/>
      <c r="O18" s="510"/>
      <c r="P18" s="510"/>
      <c r="Q18" s="510"/>
      <c r="R18" s="511"/>
      <c r="S18" s="511"/>
      <c r="T18" s="511"/>
      <c r="U18" s="511"/>
      <c r="V18" s="512"/>
      <c r="W18" s="528"/>
      <c r="X18" s="529"/>
      <c r="Y18" s="529"/>
      <c r="Z18" s="529"/>
      <c r="AA18" s="529"/>
      <c r="AB18" s="553"/>
      <c r="AC18" s="427">
        <v>69.2</v>
      </c>
      <c r="AD18" s="428"/>
      <c r="AE18" s="428"/>
      <c r="AF18" s="428"/>
      <c r="AG18" s="513"/>
      <c r="AH18" s="427">
        <v>67.2</v>
      </c>
      <c r="AI18" s="428"/>
      <c r="AJ18" s="428"/>
      <c r="AK18" s="428"/>
      <c r="AL18" s="429"/>
      <c r="AM18" s="514"/>
      <c r="AN18" s="414"/>
      <c r="AO18" s="414"/>
      <c r="AP18" s="414"/>
      <c r="AQ18" s="414"/>
      <c r="AR18" s="414"/>
      <c r="AS18" s="414"/>
      <c r="AT18" s="415"/>
      <c r="AU18" s="515"/>
      <c r="AV18" s="516"/>
      <c r="AW18" s="516"/>
      <c r="AX18" s="516"/>
      <c r="AY18" s="471" t="s">
        <v>163</v>
      </c>
      <c r="AZ18" s="472"/>
      <c r="BA18" s="472"/>
      <c r="BB18" s="472"/>
      <c r="BC18" s="472"/>
      <c r="BD18" s="472"/>
      <c r="BE18" s="472"/>
      <c r="BF18" s="472"/>
      <c r="BG18" s="472"/>
      <c r="BH18" s="472"/>
      <c r="BI18" s="472"/>
      <c r="BJ18" s="472"/>
      <c r="BK18" s="472"/>
      <c r="BL18" s="472"/>
      <c r="BM18" s="473"/>
      <c r="BN18" s="457">
        <v>15706134</v>
      </c>
      <c r="BO18" s="458"/>
      <c r="BP18" s="458"/>
      <c r="BQ18" s="458"/>
      <c r="BR18" s="458"/>
      <c r="BS18" s="458"/>
      <c r="BT18" s="458"/>
      <c r="BU18" s="459"/>
      <c r="BV18" s="457">
        <v>15411683</v>
      </c>
      <c r="BW18" s="458"/>
      <c r="BX18" s="458"/>
      <c r="BY18" s="458"/>
      <c r="BZ18" s="458"/>
      <c r="CA18" s="458"/>
      <c r="CB18" s="458"/>
      <c r="CC18" s="459"/>
      <c r="CD18" s="194"/>
      <c r="CE18" s="489"/>
      <c r="CF18" s="489"/>
      <c r="CG18" s="489"/>
      <c r="CH18" s="489"/>
      <c r="CI18" s="489"/>
      <c r="CJ18" s="489"/>
      <c r="CK18" s="489"/>
      <c r="CL18" s="489"/>
      <c r="CM18" s="489"/>
      <c r="CN18" s="489"/>
      <c r="CO18" s="489"/>
      <c r="CP18" s="489"/>
      <c r="CQ18" s="489"/>
      <c r="CR18" s="489"/>
      <c r="CS18" s="490"/>
      <c r="CT18" s="454"/>
      <c r="CU18" s="455"/>
      <c r="CV18" s="455"/>
      <c r="CW18" s="455"/>
      <c r="CX18" s="455"/>
      <c r="CY18" s="455"/>
      <c r="CZ18" s="455"/>
      <c r="DA18" s="456"/>
      <c r="DB18" s="454"/>
      <c r="DC18" s="455"/>
      <c r="DD18" s="455"/>
      <c r="DE18" s="455"/>
      <c r="DF18" s="455"/>
      <c r="DG18" s="455"/>
      <c r="DH18" s="455"/>
      <c r="DI18" s="456"/>
    </row>
    <row r="19" spans="1:113" ht="18.75" customHeight="1" thickBot="1" x14ac:dyDescent="0.2">
      <c r="A19" s="181"/>
      <c r="B19" s="507" t="s">
        <v>164</v>
      </c>
      <c r="C19" s="508"/>
      <c r="D19" s="508"/>
      <c r="E19" s="509"/>
      <c r="F19" s="509"/>
      <c r="G19" s="509"/>
      <c r="H19" s="509"/>
      <c r="I19" s="509"/>
      <c r="J19" s="509"/>
      <c r="K19" s="509"/>
      <c r="L19" s="517">
        <v>2715</v>
      </c>
      <c r="M19" s="517"/>
      <c r="N19" s="517"/>
      <c r="O19" s="517"/>
      <c r="P19" s="517"/>
      <c r="Q19" s="517"/>
      <c r="R19" s="518"/>
      <c r="S19" s="518"/>
      <c r="T19" s="518"/>
      <c r="U19" s="518"/>
      <c r="V19" s="519"/>
      <c r="W19" s="526"/>
      <c r="X19" s="527"/>
      <c r="Y19" s="527"/>
      <c r="Z19" s="527"/>
      <c r="AA19" s="527"/>
      <c r="AB19" s="527"/>
      <c r="AC19" s="530"/>
      <c r="AD19" s="530"/>
      <c r="AE19" s="530"/>
      <c r="AF19" s="530"/>
      <c r="AG19" s="530"/>
      <c r="AH19" s="530"/>
      <c r="AI19" s="530"/>
      <c r="AJ19" s="530"/>
      <c r="AK19" s="530"/>
      <c r="AL19" s="549"/>
      <c r="AM19" s="514"/>
      <c r="AN19" s="414"/>
      <c r="AO19" s="414"/>
      <c r="AP19" s="414"/>
      <c r="AQ19" s="414"/>
      <c r="AR19" s="414"/>
      <c r="AS19" s="414"/>
      <c r="AT19" s="415"/>
      <c r="AU19" s="515"/>
      <c r="AV19" s="516"/>
      <c r="AW19" s="516"/>
      <c r="AX19" s="516"/>
      <c r="AY19" s="471" t="s">
        <v>165</v>
      </c>
      <c r="AZ19" s="472"/>
      <c r="BA19" s="472"/>
      <c r="BB19" s="472"/>
      <c r="BC19" s="472"/>
      <c r="BD19" s="472"/>
      <c r="BE19" s="472"/>
      <c r="BF19" s="472"/>
      <c r="BG19" s="472"/>
      <c r="BH19" s="472"/>
      <c r="BI19" s="472"/>
      <c r="BJ19" s="472"/>
      <c r="BK19" s="472"/>
      <c r="BL19" s="472"/>
      <c r="BM19" s="473"/>
      <c r="BN19" s="457">
        <v>20488000</v>
      </c>
      <c r="BO19" s="458"/>
      <c r="BP19" s="458"/>
      <c r="BQ19" s="458"/>
      <c r="BR19" s="458"/>
      <c r="BS19" s="458"/>
      <c r="BT19" s="458"/>
      <c r="BU19" s="459"/>
      <c r="BV19" s="457">
        <v>19275039</v>
      </c>
      <c r="BW19" s="458"/>
      <c r="BX19" s="458"/>
      <c r="BY19" s="458"/>
      <c r="BZ19" s="458"/>
      <c r="CA19" s="458"/>
      <c r="CB19" s="458"/>
      <c r="CC19" s="459"/>
      <c r="CD19" s="194"/>
      <c r="CE19" s="489"/>
      <c r="CF19" s="489"/>
      <c r="CG19" s="489"/>
      <c r="CH19" s="489"/>
      <c r="CI19" s="489"/>
      <c r="CJ19" s="489"/>
      <c r="CK19" s="489"/>
      <c r="CL19" s="489"/>
      <c r="CM19" s="489"/>
      <c r="CN19" s="489"/>
      <c r="CO19" s="489"/>
      <c r="CP19" s="489"/>
      <c r="CQ19" s="489"/>
      <c r="CR19" s="489"/>
      <c r="CS19" s="490"/>
      <c r="CT19" s="454"/>
      <c r="CU19" s="455"/>
      <c r="CV19" s="455"/>
      <c r="CW19" s="455"/>
      <c r="CX19" s="455"/>
      <c r="CY19" s="455"/>
      <c r="CZ19" s="455"/>
      <c r="DA19" s="456"/>
      <c r="DB19" s="454"/>
      <c r="DC19" s="455"/>
      <c r="DD19" s="455"/>
      <c r="DE19" s="455"/>
      <c r="DF19" s="455"/>
      <c r="DG19" s="455"/>
      <c r="DH19" s="455"/>
      <c r="DI19" s="456"/>
    </row>
    <row r="20" spans="1:113" ht="18.75" customHeight="1" thickBot="1" x14ac:dyDescent="0.2">
      <c r="A20" s="181"/>
      <c r="B20" s="507" t="s">
        <v>166</v>
      </c>
      <c r="C20" s="508"/>
      <c r="D20" s="508"/>
      <c r="E20" s="509"/>
      <c r="F20" s="509"/>
      <c r="G20" s="509"/>
      <c r="H20" s="509"/>
      <c r="I20" s="509"/>
      <c r="J20" s="509"/>
      <c r="K20" s="509"/>
      <c r="L20" s="517">
        <v>30009</v>
      </c>
      <c r="M20" s="517"/>
      <c r="N20" s="517"/>
      <c r="O20" s="517"/>
      <c r="P20" s="517"/>
      <c r="Q20" s="517"/>
      <c r="R20" s="518"/>
      <c r="S20" s="518"/>
      <c r="T20" s="518"/>
      <c r="U20" s="518"/>
      <c r="V20" s="519"/>
      <c r="W20" s="528"/>
      <c r="X20" s="529"/>
      <c r="Y20" s="529"/>
      <c r="Z20" s="529"/>
      <c r="AA20" s="529"/>
      <c r="AB20" s="529"/>
      <c r="AC20" s="520"/>
      <c r="AD20" s="520"/>
      <c r="AE20" s="520"/>
      <c r="AF20" s="520"/>
      <c r="AG20" s="520"/>
      <c r="AH20" s="520"/>
      <c r="AI20" s="520"/>
      <c r="AJ20" s="520"/>
      <c r="AK20" s="520"/>
      <c r="AL20" s="521"/>
      <c r="AM20" s="522"/>
      <c r="AN20" s="419"/>
      <c r="AO20" s="419"/>
      <c r="AP20" s="419"/>
      <c r="AQ20" s="419"/>
      <c r="AR20" s="419"/>
      <c r="AS20" s="419"/>
      <c r="AT20" s="420"/>
      <c r="AU20" s="523"/>
      <c r="AV20" s="524"/>
      <c r="AW20" s="524"/>
      <c r="AX20" s="525"/>
      <c r="AY20" s="471"/>
      <c r="AZ20" s="472"/>
      <c r="BA20" s="472"/>
      <c r="BB20" s="472"/>
      <c r="BC20" s="472"/>
      <c r="BD20" s="472"/>
      <c r="BE20" s="472"/>
      <c r="BF20" s="472"/>
      <c r="BG20" s="472"/>
      <c r="BH20" s="472"/>
      <c r="BI20" s="472"/>
      <c r="BJ20" s="472"/>
      <c r="BK20" s="472"/>
      <c r="BL20" s="472"/>
      <c r="BM20" s="473"/>
      <c r="BN20" s="457"/>
      <c r="BO20" s="458"/>
      <c r="BP20" s="458"/>
      <c r="BQ20" s="458"/>
      <c r="BR20" s="458"/>
      <c r="BS20" s="458"/>
      <c r="BT20" s="458"/>
      <c r="BU20" s="459"/>
      <c r="BV20" s="457"/>
      <c r="BW20" s="458"/>
      <c r="BX20" s="458"/>
      <c r="BY20" s="458"/>
      <c r="BZ20" s="458"/>
      <c r="CA20" s="458"/>
      <c r="CB20" s="458"/>
      <c r="CC20" s="459"/>
      <c r="CD20" s="194"/>
      <c r="CE20" s="489"/>
      <c r="CF20" s="489"/>
      <c r="CG20" s="489"/>
      <c r="CH20" s="489"/>
      <c r="CI20" s="489"/>
      <c r="CJ20" s="489"/>
      <c r="CK20" s="489"/>
      <c r="CL20" s="489"/>
      <c r="CM20" s="489"/>
      <c r="CN20" s="489"/>
      <c r="CO20" s="489"/>
      <c r="CP20" s="489"/>
      <c r="CQ20" s="489"/>
      <c r="CR20" s="489"/>
      <c r="CS20" s="490"/>
      <c r="CT20" s="454"/>
      <c r="CU20" s="455"/>
      <c r="CV20" s="455"/>
      <c r="CW20" s="455"/>
      <c r="CX20" s="455"/>
      <c r="CY20" s="455"/>
      <c r="CZ20" s="455"/>
      <c r="DA20" s="456"/>
      <c r="DB20" s="454"/>
      <c r="DC20" s="455"/>
      <c r="DD20" s="455"/>
      <c r="DE20" s="455"/>
      <c r="DF20" s="455"/>
      <c r="DG20" s="455"/>
      <c r="DH20" s="455"/>
      <c r="DI20" s="456"/>
    </row>
    <row r="21" spans="1:113" ht="18.75" customHeight="1" thickBot="1" x14ac:dyDescent="0.2">
      <c r="A21" s="181"/>
      <c r="B21" s="504" t="s">
        <v>167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30"/>
      <c r="AZ21" s="431"/>
      <c r="BA21" s="431"/>
      <c r="BB21" s="431"/>
      <c r="BC21" s="431"/>
      <c r="BD21" s="431"/>
      <c r="BE21" s="431"/>
      <c r="BF21" s="431"/>
      <c r="BG21" s="431"/>
      <c r="BH21" s="431"/>
      <c r="BI21" s="431"/>
      <c r="BJ21" s="431"/>
      <c r="BK21" s="431"/>
      <c r="BL21" s="431"/>
      <c r="BM21" s="432"/>
      <c r="BN21" s="491"/>
      <c r="BO21" s="492"/>
      <c r="BP21" s="492"/>
      <c r="BQ21" s="492"/>
      <c r="BR21" s="492"/>
      <c r="BS21" s="492"/>
      <c r="BT21" s="492"/>
      <c r="BU21" s="493"/>
      <c r="BV21" s="491"/>
      <c r="BW21" s="492"/>
      <c r="BX21" s="492"/>
      <c r="BY21" s="492"/>
      <c r="BZ21" s="492"/>
      <c r="CA21" s="492"/>
      <c r="CB21" s="492"/>
      <c r="CC21" s="493"/>
      <c r="CD21" s="194"/>
      <c r="CE21" s="489"/>
      <c r="CF21" s="489"/>
      <c r="CG21" s="489"/>
      <c r="CH21" s="489"/>
      <c r="CI21" s="489"/>
      <c r="CJ21" s="489"/>
      <c r="CK21" s="489"/>
      <c r="CL21" s="489"/>
      <c r="CM21" s="489"/>
      <c r="CN21" s="489"/>
      <c r="CO21" s="489"/>
      <c r="CP21" s="489"/>
      <c r="CQ21" s="489"/>
      <c r="CR21" s="489"/>
      <c r="CS21" s="490"/>
      <c r="CT21" s="454"/>
      <c r="CU21" s="455"/>
      <c r="CV21" s="455"/>
      <c r="CW21" s="455"/>
      <c r="CX21" s="455"/>
      <c r="CY21" s="455"/>
      <c r="CZ21" s="455"/>
      <c r="DA21" s="456"/>
      <c r="DB21" s="454"/>
      <c r="DC21" s="455"/>
      <c r="DD21" s="455"/>
      <c r="DE21" s="455"/>
      <c r="DF21" s="455"/>
      <c r="DG21" s="455"/>
      <c r="DH21" s="455"/>
      <c r="DI21" s="456"/>
    </row>
    <row r="22" spans="1:113" ht="18.75" customHeight="1" x14ac:dyDescent="0.15">
      <c r="A22" s="181"/>
      <c r="B22" s="433" t="s">
        <v>168</v>
      </c>
      <c r="C22" s="434"/>
      <c r="D22" s="435"/>
      <c r="E22" s="442" t="s">
        <v>1</v>
      </c>
      <c r="F22" s="443"/>
      <c r="G22" s="443"/>
      <c r="H22" s="443"/>
      <c r="I22" s="443"/>
      <c r="J22" s="443"/>
      <c r="K22" s="444"/>
      <c r="L22" s="442" t="s">
        <v>169</v>
      </c>
      <c r="M22" s="443"/>
      <c r="N22" s="443"/>
      <c r="O22" s="443"/>
      <c r="P22" s="444"/>
      <c r="Q22" s="448" t="s">
        <v>170</v>
      </c>
      <c r="R22" s="449"/>
      <c r="S22" s="449"/>
      <c r="T22" s="449"/>
      <c r="U22" s="449"/>
      <c r="V22" s="450"/>
      <c r="W22" s="499" t="s">
        <v>171</v>
      </c>
      <c r="X22" s="434"/>
      <c r="Y22" s="435"/>
      <c r="Z22" s="442" t="s">
        <v>1</v>
      </c>
      <c r="AA22" s="443"/>
      <c r="AB22" s="443"/>
      <c r="AC22" s="443"/>
      <c r="AD22" s="443"/>
      <c r="AE22" s="443"/>
      <c r="AF22" s="443"/>
      <c r="AG22" s="444"/>
      <c r="AH22" s="460" t="s">
        <v>172</v>
      </c>
      <c r="AI22" s="443"/>
      <c r="AJ22" s="443"/>
      <c r="AK22" s="443"/>
      <c r="AL22" s="444"/>
      <c r="AM22" s="460" t="s">
        <v>173</v>
      </c>
      <c r="AN22" s="461"/>
      <c r="AO22" s="461"/>
      <c r="AP22" s="461"/>
      <c r="AQ22" s="461"/>
      <c r="AR22" s="462"/>
      <c r="AS22" s="448" t="s">
        <v>170</v>
      </c>
      <c r="AT22" s="449"/>
      <c r="AU22" s="449"/>
      <c r="AV22" s="449"/>
      <c r="AW22" s="449"/>
      <c r="AX22" s="466"/>
      <c r="AY22" s="483" t="s">
        <v>174</v>
      </c>
      <c r="AZ22" s="484"/>
      <c r="BA22" s="484"/>
      <c r="BB22" s="484"/>
      <c r="BC22" s="484"/>
      <c r="BD22" s="484"/>
      <c r="BE22" s="484"/>
      <c r="BF22" s="484"/>
      <c r="BG22" s="484"/>
      <c r="BH22" s="484"/>
      <c r="BI22" s="484"/>
      <c r="BJ22" s="484"/>
      <c r="BK22" s="484"/>
      <c r="BL22" s="484"/>
      <c r="BM22" s="485"/>
      <c r="BN22" s="486">
        <v>22165006</v>
      </c>
      <c r="BO22" s="487"/>
      <c r="BP22" s="487"/>
      <c r="BQ22" s="487"/>
      <c r="BR22" s="487"/>
      <c r="BS22" s="487"/>
      <c r="BT22" s="487"/>
      <c r="BU22" s="488"/>
      <c r="BV22" s="486">
        <v>23389436</v>
      </c>
      <c r="BW22" s="487"/>
      <c r="BX22" s="487"/>
      <c r="BY22" s="487"/>
      <c r="BZ22" s="487"/>
      <c r="CA22" s="487"/>
      <c r="CB22" s="487"/>
      <c r="CC22" s="488"/>
      <c r="CD22" s="194"/>
      <c r="CE22" s="489"/>
      <c r="CF22" s="489"/>
      <c r="CG22" s="489"/>
      <c r="CH22" s="489"/>
      <c r="CI22" s="489"/>
      <c r="CJ22" s="489"/>
      <c r="CK22" s="489"/>
      <c r="CL22" s="489"/>
      <c r="CM22" s="489"/>
      <c r="CN22" s="489"/>
      <c r="CO22" s="489"/>
      <c r="CP22" s="489"/>
      <c r="CQ22" s="489"/>
      <c r="CR22" s="489"/>
      <c r="CS22" s="490"/>
      <c r="CT22" s="454"/>
      <c r="CU22" s="455"/>
      <c r="CV22" s="455"/>
      <c r="CW22" s="455"/>
      <c r="CX22" s="455"/>
      <c r="CY22" s="455"/>
      <c r="CZ22" s="455"/>
      <c r="DA22" s="456"/>
      <c r="DB22" s="454"/>
      <c r="DC22" s="455"/>
      <c r="DD22" s="455"/>
      <c r="DE22" s="455"/>
      <c r="DF22" s="455"/>
      <c r="DG22" s="455"/>
      <c r="DH22" s="455"/>
      <c r="DI22" s="456"/>
    </row>
    <row r="23" spans="1:113" ht="18.75" customHeight="1" x14ac:dyDescent="0.15">
      <c r="A23" s="181"/>
      <c r="B23" s="436"/>
      <c r="C23" s="437"/>
      <c r="D23" s="438"/>
      <c r="E23" s="445"/>
      <c r="F23" s="446"/>
      <c r="G23" s="446"/>
      <c r="H23" s="446"/>
      <c r="I23" s="446"/>
      <c r="J23" s="446"/>
      <c r="K23" s="447"/>
      <c r="L23" s="445"/>
      <c r="M23" s="446"/>
      <c r="N23" s="446"/>
      <c r="O23" s="446"/>
      <c r="P23" s="447"/>
      <c r="Q23" s="451"/>
      <c r="R23" s="452"/>
      <c r="S23" s="452"/>
      <c r="T23" s="452"/>
      <c r="U23" s="452"/>
      <c r="V23" s="453"/>
      <c r="W23" s="500"/>
      <c r="X23" s="437"/>
      <c r="Y23" s="438"/>
      <c r="Z23" s="445"/>
      <c r="AA23" s="446"/>
      <c r="AB23" s="446"/>
      <c r="AC23" s="446"/>
      <c r="AD23" s="446"/>
      <c r="AE23" s="446"/>
      <c r="AF23" s="446"/>
      <c r="AG23" s="447"/>
      <c r="AH23" s="445"/>
      <c r="AI23" s="446"/>
      <c r="AJ23" s="446"/>
      <c r="AK23" s="446"/>
      <c r="AL23" s="447"/>
      <c r="AM23" s="463"/>
      <c r="AN23" s="464"/>
      <c r="AO23" s="464"/>
      <c r="AP23" s="464"/>
      <c r="AQ23" s="464"/>
      <c r="AR23" s="465"/>
      <c r="AS23" s="451"/>
      <c r="AT23" s="452"/>
      <c r="AU23" s="452"/>
      <c r="AV23" s="452"/>
      <c r="AW23" s="452"/>
      <c r="AX23" s="467"/>
      <c r="AY23" s="471" t="s">
        <v>175</v>
      </c>
      <c r="AZ23" s="472"/>
      <c r="BA23" s="472"/>
      <c r="BB23" s="472"/>
      <c r="BC23" s="472"/>
      <c r="BD23" s="472"/>
      <c r="BE23" s="472"/>
      <c r="BF23" s="472"/>
      <c r="BG23" s="472"/>
      <c r="BH23" s="472"/>
      <c r="BI23" s="472"/>
      <c r="BJ23" s="472"/>
      <c r="BK23" s="472"/>
      <c r="BL23" s="472"/>
      <c r="BM23" s="473"/>
      <c r="BN23" s="457">
        <v>17026905</v>
      </c>
      <c r="BO23" s="458"/>
      <c r="BP23" s="458"/>
      <c r="BQ23" s="458"/>
      <c r="BR23" s="458"/>
      <c r="BS23" s="458"/>
      <c r="BT23" s="458"/>
      <c r="BU23" s="459"/>
      <c r="BV23" s="457">
        <v>17834656</v>
      </c>
      <c r="BW23" s="458"/>
      <c r="BX23" s="458"/>
      <c r="BY23" s="458"/>
      <c r="BZ23" s="458"/>
      <c r="CA23" s="458"/>
      <c r="CB23" s="458"/>
      <c r="CC23" s="459"/>
      <c r="CD23" s="194"/>
      <c r="CE23" s="489"/>
      <c r="CF23" s="489"/>
      <c r="CG23" s="489"/>
      <c r="CH23" s="489"/>
      <c r="CI23" s="489"/>
      <c r="CJ23" s="489"/>
      <c r="CK23" s="489"/>
      <c r="CL23" s="489"/>
      <c r="CM23" s="489"/>
      <c r="CN23" s="489"/>
      <c r="CO23" s="489"/>
      <c r="CP23" s="489"/>
      <c r="CQ23" s="489"/>
      <c r="CR23" s="489"/>
      <c r="CS23" s="490"/>
      <c r="CT23" s="454"/>
      <c r="CU23" s="455"/>
      <c r="CV23" s="455"/>
      <c r="CW23" s="455"/>
      <c r="CX23" s="455"/>
      <c r="CY23" s="455"/>
      <c r="CZ23" s="455"/>
      <c r="DA23" s="456"/>
      <c r="DB23" s="454"/>
      <c r="DC23" s="455"/>
      <c r="DD23" s="455"/>
      <c r="DE23" s="455"/>
      <c r="DF23" s="455"/>
      <c r="DG23" s="455"/>
      <c r="DH23" s="455"/>
      <c r="DI23" s="456"/>
    </row>
    <row r="24" spans="1:113" ht="18.75" customHeight="1" thickBot="1" x14ac:dyDescent="0.2">
      <c r="A24" s="181"/>
      <c r="B24" s="436"/>
      <c r="C24" s="437"/>
      <c r="D24" s="438"/>
      <c r="E24" s="413" t="s">
        <v>176</v>
      </c>
      <c r="F24" s="414"/>
      <c r="G24" s="414"/>
      <c r="H24" s="414"/>
      <c r="I24" s="414"/>
      <c r="J24" s="414"/>
      <c r="K24" s="415"/>
      <c r="L24" s="410">
        <v>1</v>
      </c>
      <c r="M24" s="411"/>
      <c r="N24" s="411"/>
      <c r="O24" s="411"/>
      <c r="P24" s="412"/>
      <c r="Q24" s="410">
        <v>5880</v>
      </c>
      <c r="R24" s="411"/>
      <c r="S24" s="411"/>
      <c r="T24" s="411"/>
      <c r="U24" s="411"/>
      <c r="V24" s="412"/>
      <c r="W24" s="500"/>
      <c r="X24" s="437"/>
      <c r="Y24" s="438"/>
      <c r="Z24" s="413" t="s">
        <v>177</v>
      </c>
      <c r="AA24" s="414"/>
      <c r="AB24" s="414"/>
      <c r="AC24" s="414"/>
      <c r="AD24" s="414"/>
      <c r="AE24" s="414"/>
      <c r="AF24" s="414"/>
      <c r="AG24" s="415"/>
      <c r="AH24" s="410">
        <v>384</v>
      </c>
      <c r="AI24" s="411"/>
      <c r="AJ24" s="411"/>
      <c r="AK24" s="411"/>
      <c r="AL24" s="412"/>
      <c r="AM24" s="410">
        <v>1202304</v>
      </c>
      <c r="AN24" s="411"/>
      <c r="AO24" s="411"/>
      <c r="AP24" s="411"/>
      <c r="AQ24" s="411"/>
      <c r="AR24" s="412"/>
      <c r="AS24" s="410">
        <v>3131</v>
      </c>
      <c r="AT24" s="411"/>
      <c r="AU24" s="411"/>
      <c r="AV24" s="411"/>
      <c r="AW24" s="411"/>
      <c r="AX24" s="470"/>
      <c r="AY24" s="430" t="s">
        <v>178</v>
      </c>
      <c r="AZ24" s="431"/>
      <c r="BA24" s="431"/>
      <c r="BB24" s="431"/>
      <c r="BC24" s="431"/>
      <c r="BD24" s="431"/>
      <c r="BE24" s="431"/>
      <c r="BF24" s="431"/>
      <c r="BG24" s="431"/>
      <c r="BH24" s="431"/>
      <c r="BI24" s="431"/>
      <c r="BJ24" s="431"/>
      <c r="BK24" s="431"/>
      <c r="BL24" s="431"/>
      <c r="BM24" s="432"/>
      <c r="BN24" s="457">
        <v>10314966</v>
      </c>
      <c r="BO24" s="458"/>
      <c r="BP24" s="458"/>
      <c r="BQ24" s="458"/>
      <c r="BR24" s="458"/>
      <c r="BS24" s="458"/>
      <c r="BT24" s="458"/>
      <c r="BU24" s="459"/>
      <c r="BV24" s="457">
        <v>10686930</v>
      </c>
      <c r="BW24" s="458"/>
      <c r="BX24" s="458"/>
      <c r="BY24" s="458"/>
      <c r="BZ24" s="458"/>
      <c r="CA24" s="458"/>
      <c r="CB24" s="458"/>
      <c r="CC24" s="459"/>
      <c r="CD24" s="194"/>
      <c r="CE24" s="489"/>
      <c r="CF24" s="489"/>
      <c r="CG24" s="489"/>
      <c r="CH24" s="489"/>
      <c r="CI24" s="489"/>
      <c r="CJ24" s="489"/>
      <c r="CK24" s="489"/>
      <c r="CL24" s="489"/>
      <c r="CM24" s="489"/>
      <c r="CN24" s="489"/>
      <c r="CO24" s="489"/>
      <c r="CP24" s="489"/>
      <c r="CQ24" s="489"/>
      <c r="CR24" s="489"/>
      <c r="CS24" s="490"/>
      <c r="CT24" s="454"/>
      <c r="CU24" s="455"/>
      <c r="CV24" s="455"/>
      <c r="CW24" s="455"/>
      <c r="CX24" s="455"/>
      <c r="CY24" s="455"/>
      <c r="CZ24" s="455"/>
      <c r="DA24" s="456"/>
      <c r="DB24" s="454"/>
      <c r="DC24" s="455"/>
      <c r="DD24" s="455"/>
      <c r="DE24" s="455"/>
      <c r="DF24" s="455"/>
      <c r="DG24" s="455"/>
      <c r="DH24" s="455"/>
      <c r="DI24" s="456"/>
    </row>
    <row r="25" spans="1:113" ht="18.75" customHeight="1" x14ac:dyDescent="0.15">
      <c r="A25" s="181"/>
      <c r="B25" s="436"/>
      <c r="C25" s="437"/>
      <c r="D25" s="438"/>
      <c r="E25" s="413" t="s">
        <v>179</v>
      </c>
      <c r="F25" s="414"/>
      <c r="G25" s="414"/>
      <c r="H25" s="414"/>
      <c r="I25" s="414"/>
      <c r="J25" s="414"/>
      <c r="K25" s="415"/>
      <c r="L25" s="410">
        <v>1</v>
      </c>
      <c r="M25" s="411"/>
      <c r="N25" s="411"/>
      <c r="O25" s="411"/>
      <c r="P25" s="412"/>
      <c r="Q25" s="410">
        <v>5960</v>
      </c>
      <c r="R25" s="411"/>
      <c r="S25" s="411"/>
      <c r="T25" s="411"/>
      <c r="U25" s="411"/>
      <c r="V25" s="412"/>
      <c r="W25" s="500"/>
      <c r="X25" s="437"/>
      <c r="Y25" s="438"/>
      <c r="Z25" s="413" t="s">
        <v>180</v>
      </c>
      <c r="AA25" s="414"/>
      <c r="AB25" s="414"/>
      <c r="AC25" s="414"/>
      <c r="AD25" s="414"/>
      <c r="AE25" s="414"/>
      <c r="AF25" s="414"/>
      <c r="AG25" s="415"/>
      <c r="AH25" s="410" t="s">
        <v>181</v>
      </c>
      <c r="AI25" s="411"/>
      <c r="AJ25" s="411"/>
      <c r="AK25" s="411"/>
      <c r="AL25" s="412"/>
      <c r="AM25" s="410" t="s">
        <v>142</v>
      </c>
      <c r="AN25" s="411"/>
      <c r="AO25" s="411"/>
      <c r="AP25" s="411"/>
      <c r="AQ25" s="411"/>
      <c r="AR25" s="412"/>
      <c r="AS25" s="410" t="s">
        <v>181</v>
      </c>
      <c r="AT25" s="411"/>
      <c r="AU25" s="411"/>
      <c r="AV25" s="411"/>
      <c r="AW25" s="411"/>
      <c r="AX25" s="470"/>
      <c r="AY25" s="483" t="s">
        <v>182</v>
      </c>
      <c r="AZ25" s="484"/>
      <c r="BA25" s="484"/>
      <c r="BB25" s="484"/>
      <c r="BC25" s="484"/>
      <c r="BD25" s="484"/>
      <c r="BE25" s="484"/>
      <c r="BF25" s="484"/>
      <c r="BG25" s="484"/>
      <c r="BH25" s="484"/>
      <c r="BI25" s="484"/>
      <c r="BJ25" s="484"/>
      <c r="BK25" s="484"/>
      <c r="BL25" s="484"/>
      <c r="BM25" s="485"/>
      <c r="BN25" s="486">
        <v>3077898</v>
      </c>
      <c r="BO25" s="487"/>
      <c r="BP25" s="487"/>
      <c r="BQ25" s="487"/>
      <c r="BR25" s="487"/>
      <c r="BS25" s="487"/>
      <c r="BT25" s="487"/>
      <c r="BU25" s="488"/>
      <c r="BV25" s="486">
        <v>3082124</v>
      </c>
      <c r="BW25" s="487"/>
      <c r="BX25" s="487"/>
      <c r="BY25" s="487"/>
      <c r="BZ25" s="487"/>
      <c r="CA25" s="487"/>
      <c r="CB25" s="487"/>
      <c r="CC25" s="488"/>
      <c r="CD25" s="194"/>
      <c r="CE25" s="489"/>
      <c r="CF25" s="489"/>
      <c r="CG25" s="489"/>
      <c r="CH25" s="489"/>
      <c r="CI25" s="489"/>
      <c r="CJ25" s="489"/>
      <c r="CK25" s="489"/>
      <c r="CL25" s="489"/>
      <c r="CM25" s="489"/>
      <c r="CN25" s="489"/>
      <c r="CO25" s="489"/>
      <c r="CP25" s="489"/>
      <c r="CQ25" s="489"/>
      <c r="CR25" s="489"/>
      <c r="CS25" s="490"/>
      <c r="CT25" s="454"/>
      <c r="CU25" s="455"/>
      <c r="CV25" s="455"/>
      <c r="CW25" s="455"/>
      <c r="CX25" s="455"/>
      <c r="CY25" s="455"/>
      <c r="CZ25" s="455"/>
      <c r="DA25" s="456"/>
      <c r="DB25" s="454"/>
      <c r="DC25" s="455"/>
      <c r="DD25" s="455"/>
      <c r="DE25" s="455"/>
      <c r="DF25" s="455"/>
      <c r="DG25" s="455"/>
      <c r="DH25" s="455"/>
      <c r="DI25" s="456"/>
    </row>
    <row r="26" spans="1:113" ht="18.75" customHeight="1" x14ac:dyDescent="0.15">
      <c r="A26" s="181"/>
      <c r="B26" s="436"/>
      <c r="C26" s="437"/>
      <c r="D26" s="438"/>
      <c r="E26" s="413" t="s">
        <v>183</v>
      </c>
      <c r="F26" s="414"/>
      <c r="G26" s="414"/>
      <c r="H26" s="414"/>
      <c r="I26" s="414"/>
      <c r="J26" s="414"/>
      <c r="K26" s="415"/>
      <c r="L26" s="410">
        <v>1</v>
      </c>
      <c r="M26" s="411"/>
      <c r="N26" s="411"/>
      <c r="O26" s="411"/>
      <c r="P26" s="412"/>
      <c r="Q26" s="410">
        <v>6030</v>
      </c>
      <c r="R26" s="411"/>
      <c r="S26" s="411"/>
      <c r="T26" s="411"/>
      <c r="U26" s="411"/>
      <c r="V26" s="412"/>
      <c r="W26" s="500"/>
      <c r="X26" s="437"/>
      <c r="Y26" s="438"/>
      <c r="Z26" s="413" t="s">
        <v>184</v>
      </c>
      <c r="AA26" s="468"/>
      <c r="AB26" s="468"/>
      <c r="AC26" s="468"/>
      <c r="AD26" s="468"/>
      <c r="AE26" s="468"/>
      <c r="AF26" s="468"/>
      <c r="AG26" s="469"/>
      <c r="AH26" s="410">
        <v>11</v>
      </c>
      <c r="AI26" s="411"/>
      <c r="AJ26" s="411"/>
      <c r="AK26" s="411"/>
      <c r="AL26" s="412"/>
      <c r="AM26" s="410">
        <v>39402</v>
      </c>
      <c r="AN26" s="411"/>
      <c r="AO26" s="411"/>
      <c r="AP26" s="411"/>
      <c r="AQ26" s="411"/>
      <c r="AR26" s="412"/>
      <c r="AS26" s="410">
        <v>3582</v>
      </c>
      <c r="AT26" s="411"/>
      <c r="AU26" s="411"/>
      <c r="AV26" s="411"/>
      <c r="AW26" s="411"/>
      <c r="AX26" s="470"/>
      <c r="AY26" s="497" t="s">
        <v>185</v>
      </c>
      <c r="AZ26" s="417"/>
      <c r="BA26" s="417"/>
      <c r="BB26" s="417"/>
      <c r="BC26" s="417"/>
      <c r="BD26" s="417"/>
      <c r="BE26" s="417"/>
      <c r="BF26" s="417"/>
      <c r="BG26" s="417"/>
      <c r="BH26" s="417"/>
      <c r="BI26" s="417"/>
      <c r="BJ26" s="417"/>
      <c r="BK26" s="417"/>
      <c r="BL26" s="417"/>
      <c r="BM26" s="498"/>
      <c r="BN26" s="457" t="s">
        <v>141</v>
      </c>
      <c r="BO26" s="458"/>
      <c r="BP26" s="458"/>
      <c r="BQ26" s="458"/>
      <c r="BR26" s="458"/>
      <c r="BS26" s="458"/>
      <c r="BT26" s="458"/>
      <c r="BU26" s="459"/>
      <c r="BV26" s="457" t="s">
        <v>142</v>
      </c>
      <c r="BW26" s="458"/>
      <c r="BX26" s="458"/>
      <c r="BY26" s="458"/>
      <c r="BZ26" s="458"/>
      <c r="CA26" s="458"/>
      <c r="CB26" s="458"/>
      <c r="CC26" s="459"/>
      <c r="CD26" s="194"/>
      <c r="CE26" s="489"/>
      <c r="CF26" s="489"/>
      <c r="CG26" s="489"/>
      <c r="CH26" s="489"/>
      <c r="CI26" s="489"/>
      <c r="CJ26" s="489"/>
      <c r="CK26" s="489"/>
      <c r="CL26" s="489"/>
      <c r="CM26" s="489"/>
      <c r="CN26" s="489"/>
      <c r="CO26" s="489"/>
      <c r="CP26" s="489"/>
      <c r="CQ26" s="489"/>
      <c r="CR26" s="489"/>
      <c r="CS26" s="490"/>
      <c r="CT26" s="454"/>
      <c r="CU26" s="455"/>
      <c r="CV26" s="455"/>
      <c r="CW26" s="455"/>
      <c r="CX26" s="455"/>
      <c r="CY26" s="455"/>
      <c r="CZ26" s="455"/>
      <c r="DA26" s="456"/>
      <c r="DB26" s="454"/>
      <c r="DC26" s="455"/>
      <c r="DD26" s="455"/>
      <c r="DE26" s="455"/>
      <c r="DF26" s="455"/>
      <c r="DG26" s="455"/>
      <c r="DH26" s="455"/>
      <c r="DI26" s="456"/>
    </row>
    <row r="27" spans="1:113" ht="18.75" customHeight="1" thickBot="1" x14ac:dyDescent="0.2">
      <c r="A27" s="181"/>
      <c r="B27" s="436"/>
      <c r="C27" s="437"/>
      <c r="D27" s="438"/>
      <c r="E27" s="413" t="s">
        <v>186</v>
      </c>
      <c r="F27" s="414"/>
      <c r="G27" s="414"/>
      <c r="H27" s="414"/>
      <c r="I27" s="414"/>
      <c r="J27" s="414"/>
      <c r="K27" s="415"/>
      <c r="L27" s="410">
        <v>1</v>
      </c>
      <c r="M27" s="411"/>
      <c r="N27" s="411"/>
      <c r="O27" s="411"/>
      <c r="P27" s="412"/>
      <c r="Q27" s="410">
        <v>5900</v>
      </c>
      <c r="R27" s="411"/>
      <c r="S27" s="411"/>
      <c r="T27" s="411"/>
      <c r="U27" s="411"/>
      <c r="V27" s="412"/>
      <c r="W27" s="500"/>
      <c r="X27" s="437"/>
      <c r="Y27" s="438"/>
      <c r="Z27" s="413" t="s">
        <v>187</v>
      </c>
      <c r="AA27" s="414"/>
      <c r="AB27" s="414"/>
      <c r="AC27" s="414"/>
      <c r="AD27" s="414"/>
      <c r="AE27" s="414"/>
      <c r="AF27" s="414"/>
      <c r="AG27" s="415"/>
      <c r="AH27" s="410">
        <v>28</v>
      </c>
      <c r="AI27" s="411"/>
      <c r="AJ27" s="411"/>
      <c r="AK27" s="411"/>
      <c r="AL27" s="412"/>
      <c r="AM27" s="410">
        <v>108061</v>
      </c>
      <c r="AN27" s="411"/>
      <c r="AO27" s="411"/>
      <c r="AP27" s="411"/>
      <c r="AQ27" s="411"/>
      <c r="AR27" s="412"/>
      <c r="AS27" s="410">
        <v>3859</v>
      </c>
      <c r="AT27" s="411"/>
      <c r="AU27" s="411"/>
      <c r="AV27" s="411"/>
      <c r="AW27" s="411"/>
      <c r="AX27" s="470"/>
      <c r="AY27" s="494" t="s">
        <v>188</v>
      </c>
      <c r="AZ27" s="495"/>
      <c r="BA27" s="495"/>
      <c r="BB27" s="495"/>
      <c r="BC27" s="495"/>
      <c r="BD27" s="495"/>
      <c r="BE27" s="495"/>
      <c r="BF27" s="495"/>
      <c r="BG27" s="495"/>
      <c r="BH27" s="495"/>
      <c r="BI27" s="495"/>
      <c r="BJ27" s="495"/>
      <c r="BK27" s="495"/>
      <c r="BL27" s="495"/>
      <c r="BM27" s="496"/>
      <c r="BN27" s="491" t="s">
        <v>142</v>
      </c>
      <c r="BO27" s="492"/>
      <c r="BP27" s="492"/>
      <c r="BQ27" s="492"/>
      <c r="BR27" s="492"/>
      <c r="BS27" s="492"/>
      <c r="BT27" s="492"/>
      <c r="BU27" s="493"/>
      <c r="BV27" s="491" t="s">
        <v>181</v>
      </c>
      <c r="BW27" s="492"/>
      <c r="BX27" s="492"/>
      <c r="BY27" s="492"/>
      <c r="BZ27" s="492"/>
      <c r="CA27" s="492"/>
      <c r="CB27" s="492"/>
      <c r="CC27" s="493"/>
      <c r="CD27" s="196"/>
      <c r="CE27" s="489"/>
      <c r="CF27" s="489"/>
      <c r="CG27" s="489"/>
      <c r="CH27" s="489"/>
      <c r="CI27" s="489"/>
      <c r="CJ27" s="489"/>
      <c r="CK27" s="489"/>
      <c r="CL27" s="489"/>
      <c r="CM27" s="489"/>
      <c r="CN27" s="489"/>
      <c r="CO27" s="489"/>
      <c r="CP27" s="489"/>
      <c r="CQ27" s="489"/>
      <c r="CR27" s="489"/>
      <c r="CS27" s="490"/>
      <c r="CT27" s="454"/>
      <c r="CU27" s="455"/>
      <c r="CV27" s="455"/>
      <c r="CW27" s="455"/>
      <c r="CX27" s="455"/>
      <c r="CY27" s="455"/>
      <c r="CZ27" s="455"/>
      <c r="DA27" s="456"/>
      <c r="DB27" s="454"/>
      <c r="DC27" s="455"/>
      <c r="DD27" s="455"/>
      <c r="DE27" s="455"/>
      <c r="DF27" s="455"/>
      <c r="DG27" s="455"/>
      <c r="DH27" s="455"/>
      <c r="DI27" s="456"/>
    </row>
    <row r="28" spans="1:113" ht="18.75" customHeight="1" x14ac:dyDescent="0.15">
      <c r="A28" s="181"/>
      <c r="B28" s="436"/>
      <c r="C28" s="437"/>
      <c r="D28" s="438"/>
      <c r="E28" s="413" t="s">
        <v>189</v>
      </c>
      <c r="F28" s="414"/>
      <c r="G28" s="414"/>
      <c r="H28" s="414"/>
      <c r="I28" s="414"/>
      <c r="J28" s="414"/>
      <c r="K28" s="415"/>
      <c r="L28" s="410">
        <v>1</v>
      </c>
      <c r="M28" s="411"/>
      <c r="N28" s="411"/>
      <c r="O28" s="411"/>
      <c r="P28" s="412"/>
      <c r="Q28" s="410">
        <v>5500</v>
      </c>
      <c r="R28" s="411"/>
      <c r="S28" s="411"/>
      <c r="T28" s="411"/>
      <c r="U28" s="411"/>
      <c r="V28" s="412"/>
      <c r="W28" s="500"/>
      <c r="X28" s="437"/>
      <c r="Y28" s="438"/>
      <c r="Z28" s="413" t="s">
        <v>190</v>
      </c>
      <c r="AA28" s="414"/>
      <c r="AB28" s="414"/>
      <c r="AC28" s="414"/>
      <c r="AD28" s="414"/>
      <c r="AE28" s="414"/>
      <c r="AF28" s="414"/>
      <c r="AG28" s="415"/>
      <c r="AH28" s="410" t="s">
        <v>142</v>
      </c>
      <c r="AI28" s="411"/>
      <c r="AJ28" s="411"/>
      <c r="AK28" s="411"/>
      <c r="AL28" s="412"/>
      <c r="AM28" s="410" t="s">
        <v>181</v>
      </c>
      <c r="AN28" s="411"/>
      <c r="AO28" s="411"/>
      <c r="AP28" s="411"/>
      <c r="AQ28" s="411"/>
      <c r="AR28" s="412"/>
      <c r="AS28" s="410" t="s">
        <v>142</v>
      </c>
      <c r="AT28" s="411"/>
      <c r="AU28" s="411"/>
      <c r="AV28" s="411"/>
      <c r="AW28" s="411"/>
      <c r="AX28" s="470"/>
      <c r="AY28" s="474" t="s">
        <v>191</v>
      </c>
      <c r="AZ28" s="475"/>
      <c r="BA28" s="475"/>
      <c r="BB28" s="476"/>
      <c r="BC28" s="483" t="s">
        <v>50</v>
      </c>
      <c r="BD28" s="484"/>
      <c r="BE28" s="484"/>
      <c r="BF28" s="484"/>
      <c r="BG28" s="484"/>
      <c r="BH28" s="484"/>
      <c r="BI28" s="484"/>
      <c r="BJ28" s="484"/>
      <c r="BK28" s="484"/>
      <c r="BL28" s="484"/>
      <c r="BM28" s="485"/>
      <c r="BN28" s="486">
        <v>2901035</v>
      </c>
      <c r="BO28" s="487"/>
      <c r="BP28" s="487"/>
      <c r="BQ28" s="487"/>
      <c r="BR28" s="487"/>
      <c r="BS28" s="487"/>
      <c r="BT28" s="487"/>
      <c r="BU28" s="488"/>
      <c r="BV28" s="486">
        <v>2310649</v>
      </c>
      <c r="BW28" s="487"/>
      <c r="BX28" s="487"/>
      <c r="BY28" s="487"/>
      <c r="BZ28" s="487"/>
      <c r="CA28" s="487"/>
      <c r="CB28" s="487"/>
      <c r="CC28" s="488"/>
      <c r="CD28" s="194"/>
      <c r="CE28" s="489"/>
      <c r="CF28" s="489"/>
      <c r="CG28" s="489"/>
      <c r="CH28" s="489"/>
      <c r="CI28" s="489"/>
      <c r="CJ28" s="489"/>
      <c r="CK28" s="489"/>
      <c r="CL28" s="489"/>
      <c r="CM28" s="489"/>
      <c r="CN28" s="489"/>
      <c r="CO28" s="489"/>
      <c r="CP28" s="489"/>
      <c r="CQ28" s="489"/>
      <c r="CR28" s="489"/>
      <c r="CS28" s="490"/>
      <c r="CT28" s="454"/>
      <c r="CU28" s="455"/>
      <c r="CV28" s="455"/>
      <c r="CW28" s="455"/>
      <c r="CX28" s="455"/>
      <c r="CY28" s="455"/>
      <c r="CZ28" s="455"/>
      <c r="DA28" s="456"/>
      <c r="DB28" s="454"/>
      <c r="DC28" s="455"/>
      <c r="DD28" s="455"/>
      <c r="DE28" s="455"/>
      <c r="DF28" s="455"/>
      <c r="DG28" s="455"/>
      <c r="DH28" s="455"/>
      <c r="DI28" s="456"/>
    </row>
    <row r="29" spans="1:113" ht="18.75" customHeight="1" x14ac:dyDescent="0.15">
      <c r="A29" s="181"/>
      <c r="B29" s="436"/>
      <c r="C29" s="437"/>
      <c r="D29" s="438"/>
      <c r="E29" s="413" t="s">
        <v>192</v>
      </c>
      <c r="F29" s="414"/>
      <c r="G29" s="414"/>
      <c r="H29" s="414"/>
      <c r="I29" s="414"/>
      <c r="J29" s="414"/>
      <c r="K29" s="415"/>
      <c r="L29" s="410">
        <v>16</v>
      </c>
      <c r="M29" s="411"/>
      <c r="N29" s="411"/>
      <c r="O29" s="411"/>
      <c r="P29" s="412"/>
      <c r="Q29" s="410">
        <v>5300</v>
      </c>
      <c r="R29" s="411"/>
      <c r="S29" s="411"/>
      <c r="T29" s="411"/>
      <c r="U29" s="411"/>
      <c r="V29" s="412"/>
      <c r="W29" s="501"/>
      <c r="X29" s="502"/>
      <c r="Y29" s="503"/>
      <c r="Z29" s="413" t="s">
        <v>193</v>
      </c>
      <c r="AA29" s="414"/>
      <c r="AB29" s="414"/>
      <c r="AC29" s="414"/>
      <c r="AD29" s="414"/>
      <c r="AE29" s="414"/>
      <c r="AF29" s="414"/>
      <c r="AG29" s="415"/>
      <c r="AH29" s="410">
        <v>412</v>
      </c>
      <c r="AI29" s="411"/>
      <c r="AJ29" s="411"/>
      <c r="AK29" s="411"/>
      <c r="AL29" s="412"/>
      <c r="AM29" s="410">
        <v>1310365</v>
      </c>
      <c r="AN29" s="411"/>
      <c r="AO29" s="411"/>
      <c r="AP29" s="411"/>
      <c r="AQ29" s="411"/>
      <c r="AR29" s="412"/>
      <c r="AS29" s="410">
        <v>3180</v>
      </c>
      <c r="AT29" s="411"/>
      <c r="AU29" s="411"/>
      <c r="AV29" s="411"/>
      <c r="AW29" s="411"/>
      <c r="AX29" s="470"/>
      <c r="AY29" s="477"/>
      <c r="AZ29" s="478"/>
      <c r="BA29" s="478"/>
      <c r="BB29" s="479"/>
      <c r="BC29" s="471" t="s">
        <v>194</v>
      </c>
      <c r="BD29" s="472"/>
      <c r="BE29" s="472"/>
      <c r="BF29" s="472"/>
      <c r="BG29" s="472"/>
      <c r="BH29" s="472"/>
      <c r="BI29" s="472"/>
      <c r="BJ29" s="472"/>
      <c r="BK29" s="472"/>
      <c r="BL29" s="472"/>
      <c r="BM29" s="473"/>
      <c r="BN29" s="457">
        <v>524340</v>
      </c>
      <c r="BO29" s="458"/>
      <c r="BP29" s="458"/>
      <c r="BQ29" s="458"/>
      <c r="BR29" s="458"/>
      <c r="BS29" s="458"/>
      <c r="BT29" s="458"/>
      <c r="BU29" s="459"/>
      <c r="BV29" s="457">
        <v>524256</v>
      </c>
      <c r="BW29" s="458"/>
      <c r="BX29" s="458"/>
      <c r="BY29" s="458"/>
      <c r="BZ29" s="458"/>
      <c r="CA29" s="458"/>
      <c r="CB29" s="458"/>
      <c r="CC29" s="459"/>
      <c r="CD29" s="196"/>
      <c r="CE29" s="489"/>
      <c r="CF29" s="489"/>
      <c r="CG29" s="489"/>
      <c r="CH29" s="489"/>
      <c r="CI29" s="489"/>
      <c r="CJ29" s="489"/>
      <c r="CK29" s="489"/>
      <c r="CL29" s="489"/>
      <c r="CM29" s="489"/>
      <c r="CN29" s="489"/>
      <c r="CO29" s="489"/>
      <c r="CP29" s="489"/>
      <c r="CQ29" s="489"/>
      <c r="CR29" s="489"/>
      <c r="CS29" s="490"/>
      <c r="CT29" s="454"/>
      <c r="CU29" s="455"/>
      <c r="CV29" s="455"/>
      <c r="CW29" s="455"/>
      <c r="CX29" s="455"/>
      <c r="CY29" s="455"/>
      <c r="CZ29" s="455"/>
      <c r="DA29" s="456"/>
      <c r="DB29" s="454"/>
      <c r="DC29" s="455"/>
      <c r="DD29" s="455"/>
      <c r="DE29" s="455"/>
      <c r="DF29" s="455"/>
      <c r="DG29" s="455"/>
      <c r="DH29" s="455"/>
      <c r="DI29" s="456"/>
    </row>
    <row r="30" spans="1:113" ht="18.75" customHeight="1" thickBot="1" x14ac:dyDescent="0.2">
      <c r="A30" s="181"/>
      <c r="B30" s="439"/>
      <c r="C30" s="440"/>
      <c r="D30" s="441"/>
      <c r="E30" s="418"/>
      <c r="F30" s="419"/>
      <c r="G30" s="419"/>
      <c r="H30" s="419"/>
      <c r="I30" s="419"/>
      <c r="J30" s="419"/>
      <c r="K30" s="420"/>
      <c r="L30" s="421"/>
      <c r="M30" s="422"/>
      <c r="N30" s="422"/>
      <c r="O30" s="422"/>
      <c r="P30" s="423"/>
      <c r="Q30" s="421"/>
      <c r="R30" s="422"/>
      <c r="S30" s="422"/>
      <c r="T30" s="422"/>
      <c r="U30" s="422"/>
      <c r="V30" s="423"/>
      <c r="W30" s="424" t="s">
        <v>195</v>
      </c>
      <c r="X30" s="425"/>
      <c r="Y30" s="425"/>
      <c r="Z30" s="425"/>
      <c r="AA30" s="425"/>
      <c r="AB30" s="425"/>
      <c r="AC30" s="425"/>
      <c r="AD30" s="425"/>
      <c r="AE30" s="425"/>
      <c r="AF30" s="425"/>
      <c r="AG30" s="426"/>
      <c r="AH30" s="427">
        <v>99.8</v>
      </c>
      <c r="AI30" s="428"/>
      <c r="AJ30" s="428"/>
      <c r="AK30" s="428"/>
      <c r="AL30" s="428"/>
      <c r="AM30" s="428"/>
      <c r="AN30" s="428"/>
      <c r="AO30" s="428"/>
      <c r="AP30" s="428"/>
      <c r="AQ30" s="428"/>
      <c r="AR30" s="428"/>
      <c r="AS30" s="428"/>
      <c r="AT30" s="428"/>
      <c r="AU30" s="428"/>
      <c r="AV30" s="428"/>
      <c r="AW30" s="428"/>
      <c r="AX30" s="429"/>
      <c r="AY30" s="480"/>
      <c r="AZ30" s="481"/>
      <c r="BA30" s="481"/>
      <c r="BB30" s="482"/>
      <c r="BC30" s="430" t="s">
        <v>52</v>
      </c>
      <c r="BD30" s="431"/>
      <c r="BE30" s="431"/>
      <c r="BF30" s="431"/>
      <c r="BG30" s="431"/>
      <c r="BH30" s="431"/>
      <c r="BI30" s="431"/>
      <c r="BJ30" s="431"/>
      <c r="BK30" s="431"/>
      <c r="BL30" s="431"/>
      <c r="BM30" s="432"/>
      <c r="BN30" s="491">
        <v>2239751</v>
      </c>
      <c r="BO30" s="492"/>
      <c r="BP30" s="492"/>
      <c r="BQ30" s="492"/>
      <c r="BR30" s="492"/>
      <c r="BS30" s="492"/>
      <c r="BT30" s="492"/>
      <c r="BU30" s="493"/>
      <c r="BV30" s="491">
        <v>1373509</v>
      </c>
      <c r="BW30" s="492"/>
      <c r="BX30" s="492"/>
      <c r="BY30" s="492"/>
      <c r="BZ30" s="492"/>
      <c r="CA30" s="492"/>
      <c r="CB30" s="492"/>
      <c r="CC30" s="493"/>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6" t="s">
        <v>196</v>
      </c>
      <c r="D32" s="416"/>
      <c r="E32" s="416"/>
      <c r="F32" s="416"/>
      <c r="G32" s="416"/>
      <c r="H32" s="416"/>
      <c r="I32" s="416"/>
      <c r="J32" s="416"/>
      <c r="K32" s="416"/>
      <c r="L32" s="416"/>
      <c r="M32" s="416"/>
      <c r="N32" s="416"/>
      <c r="O32" s="416"/>
      <c r="P32" s="416"/>
      <c r="Q32" s="416"/>
      <c r="R32" s="416"/>
      <c r="S32" s="416"/>
      <c r="U32" s="417" t="s">
        <v>197</v>
      </c>
      <c r="V32" s="417"/>
      <c r="W32" s="417"/>
      <c r="X32" s="417"/>
      <c r="Y32" s="417"/>
      <c r="Z32" s="417"/>
      <c r="AA32" s="417"/>
      <c r="AB32" s="417"/>
      <c r="AC32" s="417"/>
      <c r="AD32" s="417"/>
      <c r="AE32" s="417"/>
      <c r="AF32" s="417"/>
      <c r="AG32" s="417"/>
      <c r="AH32" s="417"/>
      <c r="AI32" s="417"/>
      <c r="AJ32" s="417"/>
      <c r="AK32" s="417"/>
      <c r="AM32" s="417" t="s">
        <v>198</v>
      </c>
      <c r="AN32" s="417"/>
      <c r="AO32" s="417"/>
      <c r="AP32" s="417"/>
      <c r="AQ32" s="417"/>
      <c r="AR32" s="417"/>
      <c r="AS32" s="417"/>
      <c r="AT32" s="417"/>
      <c r="AU32" s="417"/>
      <c r="AV32" s="417"/>
      <c r="AW32" s="417"/>
      <c r="AX32" s="417"/>
      <c r="AY32" s="417"/>
      <c r="AZ32" s="417"/>
      <c r="BA32" s="417"/>
      <c r="BB32" s="417"/>
      <c r="BC32" s="417"/>
      <c r="BE32" s="417" t="s">
        <v>199</v>
      </c>
      <c r="BF32" s="417"/>
      <c r="BG32" s="417"/>
      <c r="BH32" s="417"/>
      <c r="BI32" s="417"/>
      <c r="BJ32" s="417"/>
      <c r="BK32" s="417"/>
      <c r="BL32" s="417"/>
      <c r="BM32" s="417"/>
      <c r="BN32" s="417"/>
      <c r="BO32" s="417"/>
      <c r="BP32" s="417"/>
      <c r="BQ32" s="417"/>
      <c r="BR32" s="417"/>
      <c r="BS32" s="417"/>
      <c r="BT32" s="417"/>
      <c r="BU32" s="417"/>
      <c r="BW32" s="417" t="s">
        <v>200</v>
      </c>
      <c r="BX32" s="417"/>
      <c r="BY32" s="417"/>
      <c r="BZ32" s="417"/>
      <c r="CA32" s="417"/>
      <c r="CB32" s="417"/>
      <c r="CC32" s="417"/>
      <c r="CD32" s="417"/>
      <c r="CE32" s="417"/>
      <c r="CF32" s="417"/>
      <c r="CG32" s="417"/>
      <c r="CH32" s="417"/>
      <c r="CI32" s="417"/>
      <c r="CJ32" s="417"/>
      <c r="CK32" s="417"/>
      <c r="CL32" s="417"/>
      <c r="CM32" s="417"/>
      <c r="CO32" s="417" t="s">
        <v>201</v>
      </c>
      <c r="CP32" s="417"/>
      <c r="CQ32" s="417"/>
      <c r="CR32" s="417"/>
      <c r="CS32" s="417"/>
      <c r="CT32" s="417"/>
      <c r="CU32" s="417"/>
      <c r="CV32" s="417"/>
      <c r="CW32" s="417"/>
      <c r="CX32" s="417"/>
      <c r="CY32" s="417"/>
      <c r="CZ32" s="417"/>
      <c r="DA32" s="417"/>
      <c r="DB32" s="417"/>
      <c r="DC32" s="417"/>
      <c r="DD32" s="417"/>
      <c r="DE32" s="417"/>
      <c r="DI32" s="204"/>
    </row>
    <row r="33" spans="1:113" ht="13.5" customHeight="1" x14ac:dyDescent="0.15">
      <c r="A33" s="181"/>
      <c r="B33" s="205"/>
      <c r="C33" s="409" t="s">
        <v>202</v>
      </c>
      <c r="D33" s="409"/>
      <c r="E33" s="408" t="s">
        <v>203</v>
      </c>
      <c r="F33" s="408"/>
      <c r="G33" s="408"/>
      <c r="H33" s="408"/>
      <c r="I33" s="408"/>
      <c r="J33" s="408"/>
      <c r="K33" s="408"/>
      <c r="L33" s="408"/>
      <c r="M33" s="408"/>
      <c r="N33" s="408"/>
      <c r="O33" s="408"/>
      <c r="P33" s="408"/>
      <c r="Q33" s="408"/>
      <c r="R33" s="408"/>
      <c r="S33" s="408"/>
      <c r="T33" s="206"/>
      <c r="U33" s="409" t="s">
        <v>204</v>
      </c>
      <c r="V33" s="409"/>
      <c r="W33" s="408" t="s">
        <v>205</v>
      </c>
      <c r="X33" s="408"/>
      <c r="Y33" s="408"/>
      <c r="Z33" s="408"/>
      <c r="AA33" s="408"/>
      <c r="AB33" s="408"/>
      <c r="AC33" s="408"/>
      <c r="AD33" s="408"/>
      <c r="AE33" s="408"/>
      <c r="AF33" s="408"/>
      <c r="AG33" s="408"/>
      <c r="AH33" s="408"/>
      <c r="AI33" s="408"/>
      <c r="AJ33" s="408"/>
      <c r="AK33" s="408"/>
      <c r="AL33" s="206"/>
      <c r="AM33" s="409" t="s">
        <v>206</v>
      </c>
      <c r="AN33" s="409"/>
      <c r="AO33" s="408" t="s">
        <v>205</v>
      </c>
      <c r="AP33" s="408"/>
      <c r="AQ33" s="408"/>
      <c r="AR33" s="408"/>
      <c r="AS33" s="408"/>
      <c r="AT33" s="408"/>
      <c r="AU33" s="408"/>
      <c r="AV33" s="408"/>
      <c r="AW33" s="408"/>
      <c r="AX33" s="408"/>
      <c r="AY33" s="408"/>
      <c r="AZ33" s="408"/>
      <c r="BA33" s="408"/>
      <c r="BB33" s="408"/>
      <c r="BC33" s="408"/>
      <c r="BD33" s="207"/>
      <c r="BE33" s="408" t="s">
        <v>207</v>
      </c>
      <c r="BF33" s="408"/>
      <c r="BG33" s="408" t="s">
        <v>208</v>
      </c>
      <c r="BH33" s="408"/>
      <c r="BI33" s="408"/>
      <c r="BJ33" s="408"/>
      <c r="BK33" s="408"/>
      <c r="BL33" s="408"/>
      <c r="BM33" s="408"/>
      <c r="BN33" s="408"/>
      <c r="BO33" s="408"/>
      <c r="BP33" s="408"/>
      <c r="BQ33" s="408"/>
      <c r="BR33" s="408"/>
      <c r="BS33" s="408"/>
      <c r="BT33" s="408"/>
      <c r="BU33" s="408"/>
      <c r="BV33" s="207"/>
      <c r="BW33" s="409" t="s">
        <v>207</v>
      </c>
      <c r="BX33" s="409"/>
      <c r="BY33" s="408" t="s">
        <v>209</v>
      </c>
      <c r="BZ33" s="408"/>
      <c r="CA33" s="408"/>
      <c r="CB33" s="408"/>
      <c r="CC33" s="408"/>
      <c r="CD33" s="408"/>
      <c r="CE33" s="408"/>
      <c r="CF33" s="408"/>
      <c r="CG33" s="408"/>
      <c r="CH33" s="408"/>
      <c r="CI33" s="408"/>
      <c r="CJ33" s="408"/>
      <c r="CK33" s="408"/>
      <c r="CL33" s="408"/>
      <c r="CM33" s="408"/>
      <c r="CN33" s="206"/>
      <c r="CO33" s="409" t="s">
        <v>210</v>
      </c>
      <c r="CP33" s="409"/>
      <c r="CQ33" s="408" t="s">
        <v>211</v>
      </c>
      <c r="CR33" s="408"/>
      <c r="CS33" s="408"/>
      <c r="CT33" s="408"/>
      <c r="CU33" s="408"/>
      <c r="CV33" s="408"/>
      <c r="CW33" s="408"/>
      <c r="CX33" s="408"/>
      <c r="CY33" s="408"/>
      <c r="CZ33" s="408"/>
      <c r="DA33" s="408"/>
      <c r="DB33" s="408"/>
      <c r="DC33" s="408"/>
      <c r="DD33" s="408"/>
      <c r="DE33" s="408"/>
      <c r="DF33" s="206"/>
      <c r="DG33" s="407" t="s">
        <v>212</v>
      </c>
      <c r="DH33" s="407"/>
      <c r="DI33" s="208"/>
    </row>
    <row r="34" spans="1:113" ht="32.25" customHeight="1" x14ac:dyDescent="0.15">
      <c r="A34" s="181"/>
      <c r="B34" s="205"/>
      <c r="C34" s="405">
        <f>IF(E34="","",1)</f>
        <v>1</v>
      </c>
      <c r="D34" s="405"/>
      <c r="E34" s="406" t="str">
        <f>IF('各会計、関係団体の財政状況及び健全化判断比率'!B7="","",'各会計、関係団体の財政状況及び健全化判断比率'!B7)</f>
        <v>一般会計</v>
      </c>
      <c r="F34" s="406"/>
      <c r="G34" s="406"/>
      <c r="H34" s="406"/>
      <c r="I34" s="406"/>
      <c r="J34" s="406"/>
      <c r="K34" s="406"/>
      <c r="L34" s="406"/>
      <c r="M34" s="406"/>
      <c r="N34" s="406"/>
      <c r="O34" s="406"/>
      <c r="P34" s="406"/>
      <c r="Q34" s="406"/>
      <c r="R34" s="406"/>
      <c r="S34" s="406"/>
      <c r="T34" s="181"/>
      <c r="U34" s="405">
        <f>IF(W34="","",MAX(C34:D43)+1)</f>
        <v>2</v>
      </c>
      <c r="V34" s="405"/>
      <c r="W34" s="406" t="str">
        <f>IF('各会計、関係団体の財政状況及び健全化判断比率'!B28="","",'各会計、関係団体の財政状況及び健全化判断比率'!B28)</f>
        <v>国民健康保険事業特別会計（事業勘定）</v>
      </c>
      <c r="X34" s="406"/>
      <c r="Y34" s="406"/>
      <c r="Z34" s="406"/>
      <c r="AA34" s="406"/>
      <c r="AB34" s="406"/>
      <c r="AC34" s="406"/>
      <c r="AD34" s="406"/>
      <c r="AE34" s="406"/>
      <c r="AF34" s="406"/>
      <c r="AG34" s="406"/>
      <c r="AH34" s="406"/>
      <c r="AI34" s="406"/>
      <c r="AJ34" s="406"/>
      <c r="AK34" s="406"/>
      <c r="AL34" s="181"/>
      <c r="AM34" s="405">
        <f>IF(AO34="","",MAX(C34:D43,U34:V43)+1)</f>
        <v>6</v>
      </c>
      <c r="AN34" s="405"/>
      <c r="AO34" s="406" t="str">
        <f>IF('各会計、関係団体の財政状況及び健全化判断比率'!B32="","",'各会計、関係団体の財政状況及び健全化判断比率'!B32)</f>
        <v>水道事業会計</v>
      </c>
      <c r="AP34" s="406"/>
      <c r="AQ34" s="406"/>
      <c r="AR34" s="406"/>
      <c r="AS34" s="406"/>
      <c r="AT34" s="406"/>
      <c r="AU34" s="406"/>
      <c r="AV34" s="406"/>
      <c r="AW34" s="406"/>
      <c r="AX34" s="406"/>
      <c r="AY34" s="406"/>
      <c r="AZ34" s="406"/>
      <c r="BA34" s="406"/>
      <c r="BB34" s="406"/>
      <c r="BC34" s="406"/>
      <c r="BD34" s="181"/>
      <c r="BE34" s="405" t="str">
        <f>IF(BG34="","",MAX(C34:D43,U34:V43,AM34:AN43)+1)</f>
        <v/>
      </c>
      <c r="BF34" s="405"/>
      <c r="BG34" s="406"/>
      <c r="BH34" s="406"/>
      <c r="BI34" s="406"/>
      <c r="BJ34" s="406"/>
      <c r="BK34" s="406"/>
      <c r="BL34" s="406"/>
      <c r="BM34" s="406"/>
      <c r="BN34" s="406"/>
      <c r="BO34" s="406"/>
      <c r="BP34" s="406"/>
      <c r="BQ34" s="406"/>
      <c r="BR34" s="406"/>
      <c r="BS34" s="406"/>
      <c r="BT34" s="406"/>
      <c r="BU34" s="406"/>
      <c r="BV34" s="181"/>
      <c r="BW34" s="405">
        <f>IF(BY34="","",MAX(C34:D43,U34:V43,AM34:AN43,BE34:BF43)+1)</f>
        <v>9</v>
      </c>
      <c r="BX34" s="405"/>
      <c r="BY34" s="406" t="str">
        <f>IF('各会計、関係団体の財政状況及び健全化判断比率'!B68="","",'各会計、関係団体の財政状況及び健全化判断比率'!B68)</f>
        <v>柏原羽曳野藤井寺消防組合（一般会計）</v>
      </c>
      <c r="BZ34" s="406"/>
      <c r="CA34" s="406"/>
      <c r="CB34" s="406"/>
      <c r="CC34" s="406"/>
      <c r="CD34" s="406"/>
      <c r="CE34" s="406"/>
      <c r="CF34" s="406"/>
      <c r="CG34" s="406"/>
      <c r="CH34" s="406"/>
      <c r="CI34" s="406"/>
      <c r="CJ34" s="406"/>
      <c r="CK34" s="406"/>
      <c r="CL34" s="406"/>
      <c r="CM34" s="406"/>
      <c r="CN34" s="181"/>
      <c r="CO34" s="405">
        <f>IF(CQ34="","",MAX(C34:D43,U34:V43,AM34:AN43,BE34:BF43,BW34:BX43)+1)</f>
        <v>18</v>
      </c>
      <c r="CP34" s="405"/>
      <c r="CQ34" s="406" t="str">
        <f>IF('各会計、関係団体の財政状況及び健全化判断比率'!BS7="","",'各会計、関係団体の財政状況及び健全化判断比率'!BS7)</f>
        <v>柏原市土地開発公社</v>
      </c>
      <c r="CR34" s="406"/>
      <c r="CS34" s="406"/>
      <c r="CT34" s="406"/>
      <c r="CU34" s="406"/>
      <c r="CV34" s="406"/>
      <c r="CW34" s="406"/>
      <c r="CX34" s="406"/>
      <c r="CY34" s="406"/>
      <c r="CZ34" s="406"/>
      <c r="DA34" s="406"/>
      <c r="DB34" s="406"/>
      <c r="DC34" s="406"/>
      <c r="DD34" s="406"/>
      <c r="DE34" s="406"/>
      <c r="DG34" s="403" t="str">
        <f>IF('各会計、関係団体の財政状況及び健全化判断比率'!BR7="","",'各会計、関係団体の財政状況及び健全化判断比率'!BR7)</f>
        <v/>
      </c>
      <c r="DH34" s="403"/>
      <c r="DI34" s="208"/>
    </row>
    <row r="35" spans="1:113" ht="32.25" customHeight="1" x14ac:dyDescent="0.15">
      <c r="A35" s="181"/>
      <c r="B35" s="205"/>
      <c r="C35" s="405" t="str">
        <f>IF(E35="","",C34+1)</f>
        <v/>
      </c>
      <c r="D35" s="405"/>
      <c r="E35" s="406" t="str">
        <f>IF('各会計、関係団体の財政状況及び健全化判断比率'!B8="","",'各会計、関係団体の財政状況及び健全化判断比率'!B8)</f>
        <v/>
      </c>
      <c r="F35" s="406"/>
      <c r="G35" s="406"/>
      <c r="H35" s="406"/>
      <c r="I35" s="406"/>
      <c r="J35" s="406"/>
      <c r="K35" s="406"/>
      <c r="L35" s="406"/>
      <c r="M35" s="406"/>
      <c r="N35" s="406"/>
      <c r="O35" s="406"/>
      <c r="P35" s="406"/>
      <c r="Q35" s="406"/>
      <c r="R35" s="406"/>
      <c r="S35" s="406"/>
      <c r="T35" s="181"/>
      <c r="U35" s="405">
        <f>IF(W35="","",U34+1)</f>
        <v>3</v>
      </c>
      <c r="V35" s="405"/>
      <c r="W35" s="406" t="str">
        <f>IF('各会計、関係団体の財政状況及び健全化判断比率'!B29="","",'各会計、関係団体の財政状況及び健全化判断比率'!B29)</f>
        <v>国民健康保険事業特別会計（施設勘定堅上診療所）</v>
      </c>
      <c r="X35" s="406"/>
      <c r="Y35" s="406"/>
      <c r="Z35" s="406"/>
      <c r="AA35" s="406"/>
      <c r="AB35" s="406"/>
      <c r="AC35" s="406"/>
      <c r="AD35" s="406"/>
      <c r="AE35" s="406"/>
      <c r="AF35" s="406"/>
      <c r="AG35" s="406"/>
      <c r="AH35" s="406"/>
      <c r="AI35" s="406"/>
      <c r="AJ35" s="406"/>
      <c r="AK35" s="406"/>
      <c r="AL35" s="181"/>
      <c r="AM35" s="405">
        <f t="shared" ref="AM35:AM43" si="0">IF(AO35="","",AM34+1)</f>
        <v>7</v>
      </c>
      <c r="AN35" s="405"/>
      <c r="AO35" s="406" t="str">
        <f>IF('各会計、関係団体の財政状況及び健全化判断比率'!B33="","",'各会計、関係団体の財政状況及び健全化判断比率'!B33)</f>
        <v>市立柏原病院事業会計</v>
      </c>
      <c r="AP35" s="406"/>
      <c r="AQ35" s="406"/>
      <c r="AR35" s="406"/>
      <c r="AS35" s="406"/>
      <c r="AT35" s="406"/>
      <c r="AU35" s="406"/>
      <c r="AV35" s="406"/>
      <c r="AW35" s="406"/>
      <c r="AX35" s="406"/>
      <c r="AY35" s="406"/>
      <c r="AZ35" s="406"/>
      <c r="BA35" s="406"/>
      <c r="BB35" s="406"/>
      <c r="BC35" s="406"/>
      <c r="BD35" s="181"/>
      <c r="BE35" s="405" t="str">
        <f t="shared" ref="BE35:BE43" si="1">IF(BG35="","",BE34+1)</f>
        <v/>
      </c>
      <c r="BF35" s="405"/>
      <c r="BG35" s="406"/>
      <c r="BH35" s="406"/>
      <c r="BI35" s="406"/>
      <c r="BJ35" s="406"/>
      <c r="BK35" s="406"/>
      <c r="BL35" s="406"/>
      <c r="BM35" s="406"/>
      <c r="BN35" s="406"/>
      <c r="BO35" s="406"/>
      <c r="BP35" s="406"/>
      <c r="BQ35" s="406"/>
      <c r="BR35" s="406"/>
      <c r="BS35" s="406"/>
      <c r="BT35" s="406"/>
      <c r="BU35" s="406"/>
      <c r="BV35" s="181"/>
      <c r="BW35" s="405">
        <f t="shared" ref="BW35:BW43" si="2">IF(BY35="","",BW34+1)</f>
        <v>10</v>
      </c>
      <c r="BX35" s="405"/>
      <c r="BY35" s="406" t="str">
        <f>IF('各会計、関係団体の財政状況及び健全化判断比率'!B69="","",'各会計、関係団体の財政状況及び健全化判断比率'!B69)</f>
        <v>柏羽藤環境事業組合（一般会計）</v>
      </c>
      <c r="BZ35" s="406"/>
      <c r="CA35" s="406"/>
      <c r="CB35" s="406"/>
      <c r="CC35" s="406"/>
      <c r="CD35" s="406"/>
      <c r="CE35" s="406"/>
      <c r="CF35" s="406"/>
      <c r="CG35" s="406"/>
      <c r="CH35" s="406"/>
      <c r="CI35" s="406"/>
      <c r="CJ35" s="406"/>
      <c r="CK35" s="406"/>
      <c r="CL35" s="406"/>
      <c r="CM35" s="406"/>
      <c r="CN35" s="181"/>
      <c r="CO35" s="405" t="str">
        <f t="shared" ref="CO35:CO43" si="3">IF(CQ35="","",CO34+1)</f>
        <v/>
      </c>
      <c r="CP35" s="405"/>
      <c r="CQ35" s="406" t="str">
        <f>IF('各会計、関係団体の財政状況及び健全化判断比率'!BS8="","",'各会計、関係団体の財政状況及び健全化判断比率'!BS8)</f>
        <v/>
      </c>
      <c r="CR35" s="406"/>
      <c r="CS35" s="406"/>
      <c r="CT35" s="406"/>
      <c r="CU35" s="406"/>
      <c r="CV35" s="406"/>
      <c r="CW35" s="406"/>
      <c r="CX35" s="406"/>
      <c r="CY35" s="406"/>
      <c r="CZ35" s="406"/>
      <c r="DA35" s="406"/>
      <c r="DB35" s="406"/>
      <c r="DC35" s="406"/>
      <c r="DD35" s="406"/>
      <c r="DE35" s="406"/>
      <c r="DG35" s="403" t="str">
        <f>IF('各会計、関係団体の財政状況及び健全化判断比率'!BR8="","",'各会計、関係団体の財政状況及び健全化判断比率'!BR8)</f>
        <v/>
      </c>
      <c r="DH35" s="403"/>
      <c r="DI35" s="208"/>
    </row>
    <row r="36" spans="1:113" ht="32.25" customHeight="1" x14ac:dyDescent="0.15">
      <c r="A36" s="181"/>
      <c r="B36" s="205"/>
      <c r="C36" s="405" t="str">
        <f>IF(E36="","",C35+1)</f>
        <v/>
      </c>
      <c r="D36" s="405"/>
      <c r="E36" s="406" t="str">
        <f>IF('各会計、関係団体の財政状況及び健全化判断比率'!B9="","",'各会計、関係団体の財政状況及び健全化判断比率'!B9)</f>
        <v/>
      </c>
      <c r="F36" s="406"/>
      <c r="G36" s="406"/>
      <c r="H36" s="406"/>
      <c r="I36" s="406"/>
      <c r="J36" s="406"/>
      <c r="K36" s="406"/>
      <c r="L36" s="406"/>
      <c r="M36" s="406"/>
      <c r="N36" s="406"/>
      <c r="O36" s="406"/>
      <c r="P36" s="406"/>
      <c r="Q36" s="406"/>
      <c r="R36" s="406"/>
      <c r="S36" s="406"/>
      <c r="T36" s="181"/>
      <c r="U36" s="405">
        <f t="shared" ref="U36:U43" si="4">IF(W36="","",U35+1)</f>
        <v>4</v>
      </c>
      <c r="V36" s="405"/>
      <c r="W36" s="406" t="str">
        <f>IF('各会計、関係団体の財政状況及び健全化判断比率'!B30="","",'各会計、関係団体の財政状況及び健全化判断比率'!B30)</f>
        <v>介護保険事業特別会計</v>
      </c>
      <c r="X36" s="406"/>
      <c r="Y36" s="406"/>
      <c r="Z36" s="406"/>
      <c r="AA36" s="406"/>
      <c r="AB36" s="406"/>
      <c r="AC36" s="406"/>
      <c r="AD36" s="406"/>
      <c r="AE36" s="406"/>
      <c r="AF36" s="406"/>
      <c r="AG36" s="406"/>
      <c r="AH36" s="406"/>
      <c r="AI36" s="406"/>
      <c r="AJ36" s="406"/>
      <c r="AK36" s="406"/>
      <c r="AL36" s="181"/>
      <c r="AM36" s="405">
        <f t="shared" si="0"/>
        <v>8</v>
      </c>
      <c r="AN36" s="405"/>
      <c r="AO36" s="406" t="str">
        <f>IF('各会計、関係団体の財政状況及び健全化判断比率'!B34="","",'各会計、関係団体の財政状況及び健全化判断比率'!B34)</f>
        <v>下水道事業会計</v>
      </c>
      <c r="AP36" s="406"/>
      <c r="AQ36" s="406"/>
      <c r="AR36" s="406"/>
      <c r="AS36" s="406"/>
      <c r="AT36" s="406"/>
      <c r="AU36" s="406"/>
      <c r="AV36" s="406"/>
      <c r="AW36" s="406"/>
      <c r="AX36" s="406"/>
      <c r="AY36" s="406"/>
      <c r="AZ36" s="406"/>
      <c r="BA36" s="406"/>
      <c r="BB36" s="406"/>
      <c r="BC36" s="406"/>
      <c r="BD36" s="181"/>
      <c r="BE36" s="405" t="str">
        <f t="shared" si="1"/>
        <v/>
      </c>
      <c r="BF36" s="405"/>
      <c r="BG36" s="406"/>
      <c r="BH36" s="406"/>
      <c r="BI36" s="406"/>
      <c r="BJ36" s="406"/>
      <c r="BK36" s="406"/>
      <c r="BL36" s="406"/>
      <c r="BM36" s="406"/>
      <c r="BN36" s="406"/>
      <c r="BO36" s="406"/>
      <c r="BP36" s="406"/>
      <c r="BQ36" s="406"/>
      <c r="BR36" s="406"/>
      <c r="BS36" s="406"/>
      <c r="BT36" s="406"/>
      <c r="BU36" s="406"/>
      <c r="BV36" s="181"/>
      <c r="BW36" s="405">
        <f t="shared" si="2"/>
        <v>11</v>
      </c>
      <c r="BX36" s="405"/>
      <c r="BY36" s="406" t="str">
        <f>IF('各会計、関係団体の財政状況及び健全化判断比率'!B70="","",'各会計、関係団体の財政状況及び健全化判断比率'!B70)</f>
        <v>藤井寺市柏原市学校給食組合（一般会計）</v>
      </c>
      <c r="BZ36" s="406"/>
      <c r="CA36" s="406"/>
      <c r="CB36" s="406"/>
      <c r="CC36" s="406"/>
      <c r="CD36" s="406"/>
      <c r="CE36" s="406"/>
      <c r="CF36" s="406"/>
      <c r="CG36" s="406"/>
      <c r="CH36" s="406"/>
      <c r="CI36" s="406"/>
      <c r="CJ36" s="406"/>
      <c r="CK36" s="406"/>
      <c r="CL36" s="406"/>
      <c r="CM36" s="406"/>
      <c r="CN36" s="181"/>
      <c r="CO36" s="405" t="str">
        <f t="shared" si="3"/>
        <v/>
      </c>
      <c r="CP36" s="405"/>
      <c r="CQ36" s="406" t="str">
        <f>IF('各会計、関係団体の財政状況及び健全化判断比率'!BS9="","",'各会計、関係団体の財政状況及び健全化判断比率'!BS9)</f>
        <v/>
      </c>
      <c r="CR36" s="406"/>
      <c r="CS36" s="406"/>
      <c r="CT36" s="406"/>
      <c r="CU36" s="406"/>
      <c r="CV36" s="406"/>
      <c r="CW36" s="406"/>
      <c r="CX36" s="406"/>
      <c r="CY36" s="406"/>
      <c r="CZ36" s="406"/>
      <c r="DA36" s="406"/>
      <c r="DB36" s="406"/>
      <c r="DC36" s="406"/>
      <c r="DD36" s="406"/>
      <c r="DE36" s="406"/>
      <c r="DG36" s="403" t="str">
        <f>IF('各会計、関係団体の財政状況及び健全化判断比率'!BR9="","",'各会計、関係団体の財政状況及び健全化判断比率'!BR9)</f>
        <v/>
      </c>
      <c r="DH36" s="403"/>
      <c r="DI36" s="208"/>
    </row>
    <row r="37" spans="1:113" ht="32.25" customHeight="1" x14ac:dyDescent="0.15">
      <c r="A37" s="181"/>
      <c r="B37" s="205"/>
      <c r="C37" s="405" t="str">
        <f>IF(E37="","",C36+1)</f>
        <v/>
      </c>
      <c r="D37" s="405"/>
      <c r="E37" s="406" t="str">
        <f>IF('各会計、関係団体の財政状況及び健全化判断比率'!B10="","",'各会計、関係団体の財政状況及び健全化判断比率'!B10)</f>
        <v/>
      </c>
      <c r="F37" s="406"/>
      <c r="G37" s="406"/>
      <c r="H37" s="406"/>
      <c r="I37" s="406"/>
      <c r="J37" s="406"/>
      <c r="K37" s="406"/>
      <c r="L37" s="406"/>
      <c r="M37" s="406"/>
      <c r="N37" s="406"/>
      <c r="O37" s="406"/>
      <c r="P37" s="406"/>
      <c r="Q37" s="406"/>
      <c r="R37" s="406"/>
      <c r="S37" s="406"/>
      <c r="T37" s="181"/>
      <c r="U37" s="405">
        <f t="shared" si="4"/>
        <v>5</v>
      </c>
      <c r="V37" s="405"/>
      <c r="W37" s="406" t="str">
        <f>IF('各会計、関係団体の財政状況及び健全化判断比率'!B31="","",'各会計、関係団体の財政状況及び健全化判断比率'!B31)</f>
        <v>後期高齢者医療事業特別会計</v>
      </c>
      <c r="X37" s="406"/>
      <c r="Y37" s="406"/>
      <c r="Z37" s="406"/>
      <c r="AA37" s="406"/>
      <c r="AB37" s="406"/>
      <c r="AC37" s="406"/>
      <c r="AD37" s="406"/>
      <c r="AE37" s="406"/>
      <c r="AF37" s="406"/>
      <c r="AG37" s="406"/>
      <c r="AH37" s="406"/>
      <c r="AI37" s="406"/>
      <c r="AJ37" s="406"/>
      <c r="AK37" s="406"/>
      <c r="AL37" s="181"/>
      <c r="AM37" s="405" t="str">
        <f t="shared" si="0"/>
        <v/>
      </c>
      <c r="AN37" s="405"/>
      <c r="AO37" s="406"/>
      <c r="AP37" s="406"/>
      <c r="AQ37" s="406"/>
      <c r="AR37" s="406"/>
      <c r="AS37" s="406"/>
      <c r="AT37" s="406"/>
      <c r="AU37" s="406"/>
      <c r="AV37" s="406"/>
      <c r="AW37" s="406"/>
      <c r="AX37" s="406"/>
      <c r="AY37" s="406"/>
      <c r="AZ37" s="406"/>
      <c r="BA37" s="406"/>
      <c r="BB37" s="406"/>
      <c r="BC37" s="406"/>
      <c r="BD37" s="181"/>
      <c r="BE37" s="405" t="str">
        <f t="shared" si="1"/>
        <v/>
      </c>
      <c r="BF37" s="405"/>
      <c r="BG37" s="406"/>
      <c r="BH37" s="406"/>
      <c r="BI37" s="406"/>
      <c r="BJ37" s="406"/>
      <c r="BK37" s="406"/>
      <c r="BL37" s="406"/>
      <c r="BM37" s="406"/>
      <c r="BN37" s="406"/>
      <c r="BO37" s="406"/>
      <c r="BP37" s="406"/>
      <c r="BQ37" s="406"/>
      <c r="BR37" s="406"/>
      <c r="BS37" s="406"/>
      <c r="BT37" s="406"/>
      <c r="BU37" s="406"/>
      <c r="BV37" s="181"/>
      <c r="BW37" s="405">
        <f t="shared" si="2"/>
        <v>12</v>
      </c>
      <c r="BX37" s="405"/>
      <c r="BY37" s="406" t="str">
        <f>IF('各会計、関係団体の財政状況及び健全化判断比率'!B71="","",'各会計、関係団体の財政状況及び健全化判断比率'!B71)</f>
        <v>大和川右岸水防事務組合（一般会計）</v>
      </c>
      <c r="BZ37" s="406"/>
      <c r="CA37" s="406"/>
      <c r="CB37" s="406"/>
      <c r="CC37" s="406"/>
      <c r="CD37" s="406"/>
      <c r="CE37" s="406"/>
      <c r="CF37" s="406"/>
      <c r="CG37" s="406"/>
      <c r="CH37" s="406"/>
      <c r="CI37" s="406"/>
      <c r="CJ37" s="406"/>
      <c r="CK37" s="406"/>
      <c r="CL37" s="406"/>
      <c r="CM37" s="406"/>
      <c r="CN37" s="181"/>
      <c r="CO37" s="405" t="str">
        <f t="shared" si="3"/>
        <v/>
      </c>
      <c r="CP37" s="405"/>
      <c r="CQ37" s="406" t="str">
        <f>IF('各会計、関係団体の財政状況及び健全化判断比率'!BS10="","",'各会計、関係団体の財政状況及び健全化判断比率'!BS10)</f>
        <v/>
      </c>
      <c r="CR37" s="406"/>
      <c r="CS37" s="406"/>
      <c r="CT37" s="406"/>
      <c r="CU37" s="406"/>
      <c r="CV37" s="406"/>
      <c r="CW37" s="406"/>
      <c r="CX37" s="406"/>
      <c r="CY37" s="406"/>
      <c r="CZ37" s="406"/>
      <c r="DA37" s="406"/>
      <c r="DB37" s="406"/>
      <c r="DC37" s="406"/>
      <c r="DD37" s="406"/>
      <c r="DE37" s="406"/>
      <c r="DG37" s="403" t="str">
        <f>IF('各会計、関係団体の財政状況及び健全化判断比率'!BR10="","",'各会計、関係団体の財政状況及び健全化判断比率'!BR10)</f>
        <v/>
      </c>
      <c r="DH37" s="403"/>
      <c r="DI37" s="208"/>
    </row>
    <row r="38" spans="1:113" ht="32.25" customHeight="1" x14ac:dyDescent="0.15">
      <c r="A38" s="181"/>
      <c r="B38" s="205"/>
      <c r="C38" s="405" t="str">
        <f t="shared" ref="C38:C43" si="5">IF(E38="","",C37+1)</f>
        <v/>
      </c>
      <c r="D38" s="405"/>
      <c r="E38" s="406" t="str">
        <f>IF('各会計、関係団体の財政状況及び健全化判断比率'!B11="","",'各会計、関係団体の財政状況及び健全化判断比率'!B11)</f>
        <v/>
      </c>
      <c r="F38" s="406"/>
      <c r="G38" s="406"/>
      <c r="H38" s="406"/>
      <c r="I38" s="406"/>
      <c r="J38" s="406"/>
      <c r="K38" s="406"/>
      <c r="L38" s="406"/>
      <c r="M38" s="406"/>
      <c r="N38" s="406"/>
      <c r="O38" s="406"/>
      <c r="P38" s="406"/>
      <c r="Q38" s="406"/>
      <c r="R38" s="406"/>
      <c r="S38" s="406"/>
      <c r="T38" s="181"/>
      <c r="U38" s="405" t="str">
        <f t="shared" si="4"/>
        <v/>
      </c>
      <c r="V38" s="405"/>
      <c r="W38" s="406"/>
      <c r="X38" s="406"/>
      <c r="Y38" s="406"/>
      <c r="Z38" s="406"/>
      <c r="AA38" s="406"/>
      <c r="AB38" s="406"/>
      <c r="AC38" s="406"/>
      <c r="AD38" s="406"/>
      <c r="AE38" s="406"/>
      <c r="AF38" s="406"/>
      <c r="AG38" s="406"/>
      <c r="AH38" s="406"/>
      <c r="AI38" s="406"/>
      <c r="AJ38" s="406"/>
      <c r="AK38" s="406"/>
      <c r="AL38" s="181"/>
      <c r="AM38" s="405" t="str">
        <f t="shared" si="0"/>
        <v/>
      </c>
      <c r="AN38" s="405"/>
      <c r="AO38" s="406"/>
      <c r="AP38" s="406"/>
      <c r="AQ38" s="406"/>
      <c r="AR38" s="406"/>
      <c r="AS38" s="406"/>
      <c r="AT38" s="406"/>
      <c r="AU38" s="406"/>
      <c r="AV38" s="406"/>
      <c r="AW38" s="406"/>
      <c r="AX38" s="406"/>
      <c r="AY38" s="406"/>
      <c r="AZ38" s="406"/>
      <c r="BA38" s="406"/>
      <c r="BB38" s="406"/>
      <c r="BC38" s="406"/>
      <c r="BD38" s="181"/>
      <c r="BE38" s="405" t="str">
        <f t="shared" si="1"/>
        <v/>
      </c>
      <c r="BF38" s="405"/>
      <c r="BG38" s="406"/>
      <c r="BH38" s="406"/>
      <c r="BI38" s="406"/>
      <c r="BJ38" s="406"/>
      <c r="BK38" s="406"/>
      <c r="BL38" s="406"/>
      <c r="BM38" s="406"/>
      <c r="BN38" s="406"/>
      <c r="BO38" s="406"/>
      <c r="BP38" s="406"/>
      <c r="BQ38" s="406"/>
      <c r="BR38" s="406"/>
      <c r="BS38" s="406"/>
      <c r="BT38" s="406"/>
      <c r="BU38" s="406"/>
      <c r="BV38" s="181"/>
      <c r="BW38" s="405">
        <f t="shared" si="2"/>
        <v>13</v>
      </c>
      <c r="BX38" s="405"/>
      <c r="BY38" s="406" t="str">
        <f>IF('各会計、関係団体の財政状況及び健全化判断比率'!B72="","",'各会計、関係団体の財政状況及び健全化判断比率'!B72)</f>
        <v>八尾市柏原市火葬場組合（一般会計）</v>
      </c>
      <c r="BZ38" s="406"/>
      <c r="CA38" s="406"/>
      <c r="CB38" s="406"/>
      <c r="CC38" s="406"/>
      <c r="CD38" s="406"/>
      <c r="CE38" s="406"/>
      <c r="CF38" s="406"/>
      <c r="CG38" s="406"/>
      <c r="CH38" s="406"/>
      <c r="CI38" s="406"/>
      <c r="CJ38" s="406"/>
      <c r="CK38" s="406"/>
      <c r="CL38" s="406"/>
      <c r="CM38" s="406"/>
      <c r="CN38" s="181"/>
      <c r="CO38" s="405" t="str">
        <f t="shared" si="3"/>
        <v/>
      </c>
      <c r="CP38" s="405"/>
      <c r="CQ38" s="406" t="str">
        <f>IF('各会計、関係団体の財政状況及び健全化判断比率'!BS11="","",'各会計、関係団体の財政状況及び健全化判断比率'!BS11)</f>
        <v/>
      </c>
      <c r="CR38" s="406"/>
      <c r="CS38" s="406"/>
      <c r="CT38" s="406"/>
      <c r="CU38" s="406"/>
      <c r="CV38" s="406"/>
      <c r="CW38" s="406"/>
      <c r="CX38" s="406"/>
      <c r="CY38" s="406"/>
      <c r="CZ38" s="406"/>
      <c r="DA38" s="406"/>
      <c r="DB38" s="406"/>
      <c r="DC38" s="406"/>
      <c r="DD38" s="406"/>
      <c r="DE38" s="406"/>
      <c r="DG38" s="403" t="str">
        <f>IF('各会計、関係団体の財政状況及び健全化判断比率'!BR11="","",'各会計、関係団体の財政状況及び健全化判断比率'!BR11)</f>
        <v/>
      </c>
      <c r="DH38" s="403"/>
      <c r="DI38" s="208"/>
    </row>
    <row r="39" spans="1:113" ht="32.25" customHeight="1" x14ac:dyDescent="0.15">
      <c r="A39" s="181"/>
      <c r="B39" s="205"/>
      <c r="C39" s="405" t="str">
        <f t="shared" si="5"/>
        <v/>
      </c>
      <c r="D39" s="405"/>
      <c r="E39" s="406" t="str">
        <f>IF('各会計、関係団体の財政状況及び健全化判断比率'!B12="","",'各会計、関係団体の財政状況及び健全化判断比率'!B12)</f>
        <v/>
      </c>
      <c r="F39" s="406"/>
      <c r="G39" s="406"/>
      <c r="H39" s="406"/>
      <c r="I39" s="406"/>
      <c r="J39" s="406"/>
      <c r="K39" s="406"/>
      <c r="L39" s="406"/>
      <c r="M39" s="406"/>
      <c r="N39" s="406"/>
      <c r="O39" s="406"/>
      <c r="P39" s="406"/>
      <c r="Q39" s="406"/>
      <c r="R39" s="406"/>
      <c r="S39" s="406"/>
      <c r="T39" s="181"/>
      <c r="U39" s="405" t="str">
        <f t="shared" si="4"/>
        <v/>
      </c>
      <c r="V39" s="405"/>
      <c r="W39" s="406"/>
      <c r="X39" s="406"/>
      <c r="Y39" s="406"/>
      <c r="Z39" s="406"/>
      <c r="AA39" s="406"/>
      <c r="AB39" s="406"/>
      <c r="AC39" s="406"/>
      <c r="AD39" s="406"/>
      <c r="AE39" s="406"/>
      <c r="AF39" s="406"/>
      <c r="AG39" s="406"/>
      <c r="AH39" s="406"/>
      <c r="AI39" s="406"/>
      <c r="AJ39" s="406"/>
      <c r="AK39" s="406"/>
      <c r="AL39" s="181"/>
      <c r="AM39" s="405" t="str">
        <f t="shared" si="0"/>
        <v/>
      </c>
      <c r="AN39" s="405"/>
      <c r="AO39" s="406"/>
      <c r="AP39" s="406"/>
      <c r="AQ39" s="406"/>
      <c r="AR39" s="406"/>
      <c r="AS39" s="406"/>
      <c r="AT39" s="406"/>
      <c r="AU39" s="406"/>
      <c r="AV39" s="406"/>
      <c r="AW39" s="406"/>
      <c r="AX39" s="406"/>
      <c r="AY39" s="406"/>
      <c r="AZ39" s="406"/>
      <c r="BA39" s="406"/>
      <c r="BB39" s="406"/>
      <c r="BC39" s="406"/>
      <c r="BD39" s="181"/>
      <c r="BE39" s="405" t="str">
        <f t="shared" si="1"/>
        <v/>
      </c>
      <c r="BF39" s="405"/>
      <c r="BG39" s="406"/>
      <c r="BH39" s="406"/>
      <c r="BI39" s="406"/>
      <c r="BJ39" s="406"/>
      <c r="BK39" s="406"/>
      <c r="BL39" s="406"/>
      <c r="BM39" s="406"/>
      <c r="BN39" s="406"/>
      <c r="BO39" s="406"/>
      <c r="BP39" s="406"/>
      <c r="BQ39" s="406"/>
      <c r="BR39" s="406"/>
      <c r="BS39" s="406"/>
      <c r="BT39" s="406"/>
      <c r="BU39" s="406"/>
      <c r="BV39" s="181"/>
      <c r="BW39" s="405">
        <f t="shared" si="2"/>
        <v>14</v>
      </c>
      <c r="BX39" s="405"/>
      <c r="BY39" s="406" t="str">
        <f>IF('各会計、関係団体の財政状況及び健全化判断比率'!B73="","",'各会計、関係団体の財政状況及び健全化判断比率'!B73)</f>
        <v>大阪府後期高齢者医療広域連合（一般会計）</v>
      </c>
      <c r="BZ39" s="406"/>
      <c r="CA39" s="406"/>
      <c r="CB39" s="406"/>
      <c r="CC39" s="406"/>
      <c r="CD39" s="406"/>
      <c r="CE39" s="406"/>
      <c r="CF39" s="406"/>
      <c r="CG39" s="406"/>
      <c r="CH39" s="406"/>
      <c r="CI39" s="406"/>
      <c r="CJ39" s="406"/>
      <c r="CK39" s="406"/>
      <c r="CL39" s="406"/>
      <c r="CM39" s="406"/>
      <c r="CN39" s="181"/>
      <c r="CO39" s="405" t="str">
        <f t="shared" si="3"/>
        <v/>
      </c>
      <c r="CP39" s="405"/>
      <c r="CQ39" s="406" t="str">
        <f>IF('各会計、関係団体の財政状況及び健全化判断比率'!BS12="","",'各会計、関係団体の財政状況及び健全化判断比率'!BS12)</f>
        <v/>
      </c>
      <c r="CR39" s="406"/>
      <c r="CS39" s="406"/>
      <c r="CT39" s="406"/>
      <c r="CU39" s="406"/>
      <c r="CV39" s="406"/>
      <c r="CW39" s="406"/>
      <c r="CX39" s="406"/>
      <c r="CY39" s="406"/>
      <c r="CZ39" s="406"/>
      <c r="DA39" s="406"/>
      <c r="DB39" s="406"/>
      <c r="DC39" s="406"/>
      <c r="DD39" s="406"/>
      <c r="DE39" s="406"/>
      <c r="DG39" s="403" t="str">
        <f>IF('各会計、関係団体の財政状況及び健全化判断比率'!BR12="","",'各会計、関係団体の財政状況及び健全化判断比率'!BR12)</f>
        <v/>
      </c>
      <c r="DH39" s="403"/>
      <c r="DI39" s="208"/>
    </row>
    <row r="40" spans="1:113" ht="32.25" customHeight="1" x14ac:dyDescent="0.15">
      <c r="A40" s="181"/>
      <c r="B40" s="205"/>
      <c r="C40" s="405" t="str">
        <f t="shared" si="5"/>
        <v/>
      </c>
      <c r="D40" s="405"/>
      <c r="E40" s="406" t="str">
        <f>IF('各会計、関係団体の財政状況及び健全化判断比率'!B13="","",'各会計、関係団体の財政状況及び健全化判断比率'!B13)</f>
        <v/>
      </c>
      <c r="F40" s="406"/>
      <c r="G40" s="406"/>
      <c r="H40" s="406"/>
      <c r="I40" s="406"/>
      <c r="J40" s="406"/>
      <c r="K40" s="406"/>
      <c r="L40" s="406"/>
      <c r="M40" s="406"/>
      <c r="N40" s="406"/>
      <c r="O40" s="406"/>
      <c r="P40" s="406"/>
      <c r="Q40" s="406"/>
      <c r="R40" s="406"/>
      <c r="S40" s="406"/>
      <c r="T40" s="181"/>
      <c r="U40" s="405" t="str">
        <f t="shared" si="4"/>
        <v/>
      </c>
      <c r="V40" s="405"/>
      <c r="W40" s="406"/>
      <c r="X40" s="406"/>
      <c r="Y40" s="406"/>
      <c r="Z40" s="406"/>
      <c r="AA40" s="406"/>
      <c r="AB40" s="406"/>
      <c r="AC40" s="406"/>
      <c r="AD40" s="406"/>
      <c r="AE40" s="406"/>
      <c r="AF40" s="406"/>
      <c r="AG40" s="406"/>
      <c r="AH40" s="406"/>
      <c r="AI40" s="406"/>
      <c r="AJ40" s="406"/>
      <c r="AK40" s="406"/>
      <c r="AL40" s="181"/>
      <c r="AM40" s="405" t="str">
        <f t="shared" si="0"/>
        <v/>
      </c>
      <c r="AN40" s="405"/>
      <c r="AO40" s="406"/>
      <c r="AP40" s="406"/>
      <c r="AQ40" s="406"/>
      <c r="AR40" s="406"/>
      <c r="AS40" s="406"/>
      <c r="AT40" s="406"/>
      <c r="AU40" s="406"/>
      <c r="AV40" s="406"/>
      <c r="AW40" s="406"/>
      <c r="AX40" s="406"/>
      <c r="AY40" s="406"/>
      <c r="AZ40" s="406"/>
      <c r="BA40" s="406"/>
      <c r="BB40" s="406"/>
      <c r="BC40" s="406"/>
      <c r="BD40" s="181"/>
      <c r="BE40" s="405" t="str">
        <f t="shared" si="1"/>
        <v/>
      </c>
      <c r="BF40" s="405"/>
      <c r="BG40" s="406"/>
      <c r="BH40" s="406"/>
      <c r="BI40" s="406"/>
      <c r="BJ40" s="406"/>
      <c r="BK40" s="406"/>
      <c r="BL40" s="406"/>
      <c r="BM40" s="406"/>
      <c r="BN40" s="406"/>
      <c r="BO40" s="406"/>
      <c r="BP40" s="406"/>
      <c r="BQ40" s="406"/>
      <c r="BR40" s="406"/>
      <c r="BS40" s="406"/>
      <c r="BT40" s="406"/>
      <c r="BU40" s="406"/>
      <c r="BV40" s="181"/>
      <c r="BW40" s="405">
        <f t="shared" si="2"/>
        <v>15</v>
      </c>
      <c r="BX40" s="405"/>
      <c r="BY40" s="406" t="str">
        <f>IF('各会計、関係団体の財政状況及び健全化判断比率'!B74="","",'各会計、関係団体の財政状況及び健全化判断比率'!B74)</f>
        <v>大阪府後期高齢者医療広域連合（後期高齢者医療特別会計）</v>
      </c>
      <c r="BZ40" s="406"/>
      <c r="CA40" s="406"/>
      <c r="CB40" s="406"/>
      <c r="CC40" s="406"/>
      <c r="CD40" s="406"/>
      <c r="CE40" s="406"/>
      <c r="CF40" s="406"/>
      <c r="CG40" s="406"/>
      <c r="CH40" s="406"/>
      <c r="CI40" s="406"/>
      <c r="CJ40" s="406"/>
      <c r="CK40" s="406"/>
      <c r="CL40" s="406"/>
      <c r="CM40" s="406"/>
      <c r="CN40" s="181"/>
      <c r="CO40" s="405" t="str">
        <f t="shared" si="3"/>
        <v/>
      </c>
      <c r="CP40" s="405"/>
      <c r="CQ40" s="406" t="str">
        <f>IF('各会計、関係団体の財政状況及び健全化判断比率'!BS13="","",'各会計、関係団体の財政状況及び健全化判断比率'!BS13)</f>
        <v/>
      </c>
      <c r="CR40" s="406"/>
      <c r="CS40" s="406"/>
      <c r="CT40" s="406"/>
      <c r="CU40" s="406"/>
      <c r="CV40" s="406"/>
      <c r="CW40" s="406"/>
      <c r="CX40" s="406"/>
      <c r="CY40" s="406"/>
      <c r="CZ40" s="406"/>
      <c r="DA40" s="406"/>
      <c r="DB40" s="406"/>
      <c r="DC40" s="406"/>
      <c r="DD40" s="406"/>
      <c r="DE40" s="406"/>
      <c r="DG40" s="403" t="str">
        <f>IF('各会計、関係団体の財政状況及び健全化判断比率'!BR13="","",'各会計、関係団体の財政状況及び健全化判断比率'!BR13)</f>
        <v/>
      </c>
      <c r="DH40" s="403"/>
      <c r="DI40" s="208"/>
    </row>
    <row r="41" spans="1:113" ht="32.25" customHeight="1" x14ac:dyDescent="0.15">
      <c r="A41" s="181"/>
      <c r="B41" s="205"/>
      <c r="C41" s="405" t="str">
        <f t="shared" si="5"/>
        <v/>
      </c>
      <c r="D41" s="405"/>
      <c r="E41" s="406" t="str">
        <f>IF('各会計、関係団体の財政状況及び健全化判断比率'!B14="","",'各会計、関係団体の財政状況及び健全化判断比率'!B14)</f>
        <v/>
      </c>
      <c r="F41" s="406"/>
      <c r="G41" s="406"/>
      <c r="H41" s="406"/>
      <c r="I41" s="406"/>
      <c r="J41" s="406"/>
      <c r="K41" s="406"/>
      <c r="L41" s="406"/>
      <c r="M41" s="406"/>
      <c r="N41" s="406"/>
      <c r="O41" s="406"/>
      <c r="P41" s="406"/>
      <c r="Q41" s="406"/>
      <c r="R41" s="406"/>
      <c r="S41" s="406"/>
      <c r="T41" s="181"/>
      <c r="U41" s="405" t="str">
        <f t="shared" si="4"/>
        <v/>
      </c>
      <c r="V41" s="405"/>
      <c r="W41" s="406"/>
      <c r="X41" s="406"/>
      <c r="Y41" s="406"/>
      <c r="Z41" s="406"/>
      <c r="AA41" s="406"/>
      <c r="AB41" s="406"/>
      <c r="AC41" s="406"/>
      <c r="AD41" s="406"/>
      <c r="AE41" s="406"/>
      <c r="AF41" s="406"/>
      <c r="AG41" s="406"/>
      <c r="AH41" s="406"/>
      <c r="AI41" s="406"/>
      <c r="AJ41" s="406"/>
      <c r="AK41" s="406"/>
      <c r="AL41" s="181"/>
      <c r="AM41" s="405" t="str">
        <f t="shared" si="0"/>
        <v/>
      </c>
      <c r="AN41" s="405"/>
      <c r="AO41" s="406"/>
      <c r="AP41" s="406"/>
      <c r="AQ41" s="406"/>
      <c r="AR41" s="406"/>
      <c r="AS41" s="406"/>
      <c r="AT41" s="406"/>
      <c r="AU41" s="406"/>
      <c r="AV41" s="406"/>
      <c r="AW41" s="406"/>
      <c r="AX41" s="406"/>
      <c r="AY41" s="406"/>
      <c r="AZ41" s="406"/>
      <c r="BA41" s="406"/>
      <c r="BB41" s="406"/>
      <c r="BC41" s="406"/>
      <c r="BD41" s="181"/>
      <c r="BE41" s="405" t="str">
        <f t="shared" si="1"/>
        <v/>
      </c>
      <c r="BF41" s="405"/>
      <c r="BG41" s="406"/>
      <c r="BH41" s="406"/>
      <c r="BI41" s="406"/>
      <c r="BJ41" s="406"/>
      <c r="BK41" s="406"/>
      <c r="BL41" s="406"/>
      <c r="BM41" s="406"/>
      <c r="BN41" s="406"/>
      <c r="BO41" s="406"/>
      <c r="BP41" s="406"/>
      <c r="BQ41" s="406"/>
      <c r="BR41" s="406"/>
      <c r="BS41" s="406"/>
      <c r="BT41" s="406"/>
      <c r="BU41" s="406"/>
      <c r="BV41" s="181"/>
      <c r="BW41" s="405">
        <f t="shared" si="2"/>
        <v>16</v>
      </c>
      <c r="BX41" s="405"/>
      <c r="BY41" s="406" t="str">
        <f>IF('各会計、関係団体の財政状況及び健全化判断比率'!B75="","",'各会計、関係団体の財政状況及び健全化判断比率'!B75)</f>
        <v>大阪広域水道企業団水道事業会計（水道用水供給事業）</v>
      </c>
      <c r="BZ41" s="406"/>
      <c r="CA41" s="406"/>
      <c r="CB41" s="406"/>
      <c r="CC41" s="406"/>
      <c r="CD41" s="406"/>
      <c r="CE41" s="406"/>
      <c r="CF41" s="406"/>
      <c r="CG41" s="406"/>
      <c r="CH41" s="406"/>
      <c r="CI41" s="406"/>
      <c r="CJ41" s="406"/>
      <c r="CK41" s="406"/>
      <c r="CL41" s="406"/>
      <c r="CM41" s="406"/>
      <c r="CN41" s="181"/>
      <c r="CO41" s="405" t="str">
        <f t="shared" si="3"/>
        <v/>
      </c>
      <c r="CP41" s="405"/>
      <c r="CQ41" s="406" t="str">
        <f>IF('各会計、関係団体の財政状況及び健全化判断比率'!BS14="","",'各会計、関係団体の財政状況及び健全化判断比率'!BS14)</f>
        <v/>
      </c>
      <c r="CR41" s="406"/>
      <c r="CS41" s="406"/>
      <c r="CT41" s="406"/>
      <c r="CU41" s="406"/>
      <c r="CV41" s="406"/>
      <c r="CW41" s="406"/>
      <c r="CX41" s="406"/>
      <c r="CY41" s="406"/>
      <c r="CZ41" s="406"/>
      <c r="DA41" s="406"/>
      <c r="DB41" s="406"/>
      <c r="DC41" s="406"/>
      <c r="DD41" s="406"/>
      <c r="DE41" s="406"/>
      <c r="DG41" s="403" t="str">
        <f>IF('各会計、関係団体の財政状況及び健全化判断比率'!BR14="","",'各会計、関係団体の財政状況及び健全化判断比率'!BR14)</f>
        <v/>
      </c>
      <c r="DH41" s="403"/>
      <c r="DI41" s="208"/>
    </row>
    <row r="42" spans="1:113" ht="32.25" customHeight="1" x14ac:dyDescent="0.15">
      <c r="B42" s="205"/>
      <c r="C42" s="405" t="str">
        <f t="shared" si="5"/>
        <v/>
      </c>
      <c r="D42" s="405"/>
      <c r="E42" s="406" t="str">
        <f>IF('各会計、関係団体の財政状況及び健全化判断比率'!B15="","",'各会計、関係団体の財政状況及び健全化判断比率'!B15)</f>
        <v/>
      </c>
      <c r="F42" s="406"/>
      <c r="G42" s="406"/>
      <c r="H42" s="406"/>
      <c r="I42" s="406"/>
      <c r="J42" s="406"/>
      <c r="K42" s="406"/>
      <c r="L42" s="406"/>
      <c r="M42" s="406"/>
      <c r="N42" s="406"/>
      <c r="O42" s="406"/>
      <c r="P42" s="406"/>
      <c r="Q42" s="406"/>
      <c r="R42" s="406"/>
      <c r="S42" s="406"/>
      <c r="T42" s="181"/>
      <c r="U42" s="405" t="str">
        <f t="shared" si="4"/>
        <v/>
      </c>
      <c r="V42" s="405"/>
      <c r="W42" s="406"/>
      <c r="X42" s="406"/>
      <c r="Y42" s="406"/>
      <c r="Z42" s="406"/>
      <c r="AA42" s="406"/>
      <c r="AB42" s="406"/>
      <c r="AC42" s="406"/>
      <c r="AD42" s="406"/>
      <c r="AE42" s="406"/>
      <c r="AF42" s="406"/>
      <c r="AG42" s="406"/>
      <c r="AH42" s="406"/>
      <c r="AI42" s="406"/>
      <c r="AJ42" s="406"/>
      <c r="AK42" s="406"/>
      <c r="AL42" s="181"/>
      <c r="AM42" s="405" t="str">
        <f t="shared" si="0"/>
        <v/>
      </c>
      <c r="AN42" s="405"/>
      <c r="AO42" s="406"/>
      <c r="AP42" s="406"/>
      <c r="AQ42" s="406"/>
      <c r="AR42" s="406"/>
      <c r="AS42" s="406"/>
      <c r="AT42" s="406"/>
      <c r="AU42" s="406"/>
      <c r="AV42" s="406"/>
      <c r="AW42" s="406"/>
      <c r="AX42" s="406"/>
      <c r="AY42" s="406"/>
      <c r="AZ42" s="406"/>
      <c r="BA42" s="406"/>
      <c r="BB42" s="406"/>
      <c r="BC42" s="406"/>
      <c r="BD42" s="181"/>
      <c r="BE42" s="405" t="str">
        <f t="shared" si="1"/>
        <v/>
      </c>
      <c r="BF42" s="405"/>
      <c r="BG42" s="406"/>
      <c r="BH42" s="406"/>
      <c r="BI42" s="406"/>
      <c r="BJ42" s="406"/>
      <c r="BK42" s="406"/>
      <c r="BL42" s="406"/>
      <c r="BM42" s="406"/>
      <c r="BN42" s="406"/>
      <c r="BO42" s="406"/>
      <c r="BP42" s="406"/>
      <c r="BQ42" s="406"/>
      <c r="BR42" s="406"/>
      <c r="BS42" s="406"/>
      <c r="BT42" s="406"/>
      <c r="BU42" s="406"/>
      <c r="BV42" s="181"/>
      <c r="BW42" s="405">
        <f t="shared" si="2"/>
        <v>17</v>
      </c>
      <c r="BX42" s="405"/>
      <c r="BY42" s="406" t="str">
        <f>IF('各会計、関係団体の財政状況及び健全化判断比率'!B76="","",'各会計、関係団体の財政状況及び健全化判断比率'!B76)</f>
        <v>大阪広域水道企業団（工業用水道事業会計）</v>
      </c>
      <c r="BZ42" s="406"/>
      <c r="CA42" s="406"/>
      <c r="CB42" s="406"/>
      <c r="CC42" s="406"/>
      <c r="CD42" s="406"/>
      <c r="CE42" s="406"/>
      <c r="CF42" s="406"/>
      <c r="CG42" s="406"/>
      <c r="CH42" s="406"/>
      <c r="CI42" s="406"/>
      <c r="CJ42" s="406"/>
      <c r="CK42" s="406"/>
      <c r="CL42" s="406"/>
      <c r="CM42" s="406"/>
      <c r="CN42" s="181"/>
      <c r="CO42" s="405" t="str">
        <f t="shared" si="3"/>
        <v/>
      </c>
      <c r="CP42" s="405"/>
      <c r="CQ42" s="406" t="str">
        <f>IF('各会計、関係団体の財政状況及び健全化判断比率'!BS15="","",'各会計、関係団体の財政状況及び健全化判断比率'!BS15)</f>
        <v/>
      </c>
      <c r="CR42" s="406"/>
      <c r="CS42" s="406"/>
      <c r="CT42" s="406"/>
      <c r="CU42" s="406"/>
      <c r="CV42" s="406"/>
      <c r="CW42" s="406"/>
      <c r="CX42" s="406"/>
      <c r="CY42" s="406"/>
      <c r="CZ42" s="406"/>
      <c r="DA42" s="406"/>
      <c r="DB42" s="406"/>
      <c r="DC42" s="406"/>
      <c r="DD42" s="406"/>
      <c r="DE42" s="406"/>
      <c r="DG42" s="403" t="str">
        <f>IF('各会計、関係団体の財政状況及び健全化判断比率'!BR15="","",'各会計、関係団体の財政状況及び健全化判断比率'!BR15)</f>
        <v/>
      </c>
      <c r="DH42" s="403"/>
      <c r="DI42" s="208"/>
    </row>
    <row r="43" spans="1:113" ht="32.25" customHeight="1" x14ac:dyDescent="0.15">
      <c r="B43" s="205"/>
      <c r="C43" s="405" t="str">
        <f t="shared" si="5"/>
        <v/>
      </c>
      <c r="D43" s="405"/>
      <c r="E43" s="406" t="str">
        <f>IF('各会計、関係団体の財政状況及び健全化判断比率'!B16="","",'各会計、関係団体の財政状況及び健全化判断比率'!B16)</f>
        <v/>
      </c>
      <c r="F43" s="406"/>
      <c r="G43" s="406"/>
      <c r="H43" s="406"/>
      <c r="I43" s="406"/>
      <c r="J43" s="406"/>
      <c r="K43" s="406"/>
      <c r="L43" s="406"/>
      <c r="M43" s="406"/>
      <c r="N43" s="406"/>
      <c r="O43" s="406"/>
      <c r="P43" s="406"/>
      <c r="Q43" s="406"/>
      <c r="R43" s="406"/>
      <c r="S43" s="406"/>
      <c r="T43" s="181"/>
      <c r="U43" s="405" t="str">
        <f t="shared" si="4"/>
        <v/>
      </c>
      <c r="V43" s="405"/>
      <c r="W43" s="406"/>
      <c r="X43" s="406"/>
      <c r="Y43" s="406"/>
      <c r="Z43" s="406"/>
      <c r="AA43" s="406"/>
      <c r="AB43" s="406"/>
      <c r="AC43" s="406"/>
      <c r="AD43" s="406"/>
      <c r="AE43" s="406"/>
      <c r="AF43" s="406"/>
      <c r="AG43" s="406"/>
      <c r="AH43" s="406"/>
      <c r="AI43" s="406"/>
      <c r="AJ43" s="406"/>
      <c r="AK43" s="406"/>
      <c r="AL43" s="181"/>
      <c r="AM43" s="405" t="str">
        <f t="shared" si="0"/>
        <v/>
      </c>
      <c r="AN43" s="405"/>
      <c r="AO43" s="406"/>
      <c r="AP43" s="406"/>
      <c r="AQ43" s="406"/>
      <c r="AR43" s="406"/>
      <c r="AS43" s="406"/>
      <c r="AT43" s="406"/>
      <c r="AU43" s="406"/>
      <c r="AV43" s="406"/>
      <c r="AW43" s="406"/>
      <c r="AX43" s="406"/>
      <c r="AY43" s="406"/>
      <c r="AZ43" s="406"/>
      <c r="BA43" s="406"/>
      <c r="BB43" s="406"/>
      <c r="BC43" s="406"/>
      <c r="BD43" s="181"/>
      <c r="BE43" s="405" t="str">
        <f t="shared" si="1"/>
        <v/>
      </c>
      <c r="BF43" s="405"/>
      <c r="BG43" s="406"/>
      <c r="BH43" s="406"/>
      <c r="BI43" s="406"/>
      <c r="BJ43" s="406"/>
      <c r="BK43" s="406"/>
      <c r="BL43" s="406"/>
      <c r="BM43" s="406"/>
      <c r="BN43" s="406"/>
      <c r="BO43" s="406"/>
      <c r="BP43" s="406"/>
      <c r="BQ43" s="406"/>
      <c r="BR43" s="406"/>
      <c r="BS43" s="406"/>
      <c r="BT43" s="406"/>
      <c r="BU43" s="406"/>
      <c r="BV43" s="181"/>
      <c r="BW43" s="405" t="str">
        <f t="shared" si="2"/>
        <v/>
      </c>
      <c r="BX43" s="405"/>
      <c r="BY43" s="406" t="str">
        <f>IF('各会計、関係団体の財政状況及び健全化判断比率'!B77="","",'各会計、関係団体の財政状況及び健全化判断比率'!B77)</f>
        <v/>
      </c>
      <c r="BZ43" s="406"/>
      <c r="CA43" s="406"/>
      <c r="CB43" s="406"/>
      <c r="CC43" s="406"/>
      <c r="CD43" s="406"/>
      <c r="CE43" s="406"/>
      <c r="CF43" s="406"/>
      <c r="CG43" s="406"/>
      <c r="CH43" s="406"/>
      <c r="CI43" s="406"/>
      <c r="CJ43" s="406"/>
      <c r="CK43" s="406"/>
      <c r="CL43" s="406"/>
      <c r="CM43" s="406"/>
      <c r="CN43" s="181"/>
      <c r="CO43" s="405" t="str">
        <f t="shared" si="3"/>
        <v/>
      </c>
      <c r="CP43" s="405"/>
      <c r="CQ43" s="406" t="str">
        <f>IF('各会計、関係団体の財政状況及び健全化判断比率'!BS16="","",'各会計、関係団体の財政状況及び健全化判断比率'!BS16)</f>
        <v/>
      </c>
      <c r="CR43" s="406"/>
      <c r="CS43" s="406"/>
      <c r="CT43" s="406"/>
      <c r="CU43" s="406"/>
      <c r="CV43" s="406"/>
      <c r="CW43" s="406"/>
      <c r="CX43" s="406"/>
      <c r="CY43" s="406"/>
      <c r="CZ43" s="406"/>
      <c r="DA43" s="406"/>
      <c r="DB43" s="406"/>
      <c r="DC43" s="406"/>
      <c r="DD43" s="406"/>
      <c r="DE43" s="406"/>
      <c r="DG43" s="403" t="str">
        <f>IF('各会計、関係団体の財政状況及び健全化判断比率'!BR16="","",'各会計、関係団体の財政状況及び健全化判断比率'!BR16)</f>
        <v/>
      </c>
      <c r="DH43" s="403"/>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213</v>
      </c>
      <c r="E46" s="402" t="s">
        <v>214</v>
      </c>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c r="AG46" s="402"/>
      <c r="AH46" s="402"/>
      <c r="AI46" s="402"/>
      <c r="AJ46" s="402"/>
      <c r="AK46" s="402"/>
      <c r="AL46" s="402"/>
      <c r="AM46" s="402"/>
      <c r="AN46" s="402"/>
      <c r="AO46" s="402"/>
      <c r="AP46" s="402"/>
      <c r="AQ46" s="402"/>
      <c r="AR46" s="402"/>
      <c r="AS46" s="402"/>
      <c r="AT46" s="402"/>
      <c r="AU46" s="402"/>
      <c r="AV46" s="402"/>
      <c r="AW46" s="402"/>
      <c r="AX46" s="402"/>
      <c r="AY46" s="402"/>
      <c r="AZ46" s="402"/>
      <c r="BA46" s="402"/>
      <c r="BB46" s="402"/>
      <c r="BC46" s="402"/>
      <c r="BD46" s="402"/>
      <c r="BE46" s="402"/>
      <c r="BF46" s="402"/>
      <c r="BG46" s="402"/>
      <c r="BH46" s="402"/>
      <c r="BI46" s="402"/>
      <c r="BJ46" s="402"/>
      <c r="BK46" s="402"/>
      <c r="BL46" s="402"/>
      <c r="BM46" s="402"/>
      <c r="BN46" s="402"/>
      <c r="BO46" s="402"/>
      <c r="BP46" s="402"/>
      <c r="BQ46" s="402"/>
      <c r="BR46" s="402"/>
      <c r="BS46" s="402"/>
      <c r="BT46" s="402"/>
      <c r="BU46" s="402"/>
      <c r="BV46" s="402"/>
      <c r="BW46" s="402"/>
      <c r="BX46" s="402"/>
      <c r="BY46" s="402"/>
      <c r="BZ46" s="402"/>
      <c r="CA46" s="402"/>
      <c r="CB46" s="402"/>
      <c r="CC46" s="402"/>
      <c r="CD46" s="402"/>
      <c r="CE46" s="402"/>
      <c r="CF46" s="402"/>
      <c r="CG46" s="402"/>
      <c r="CH46" s="402"/>
      <c r="CI46" s="402"/>
      <c r="CJ46" s="402"/>
      <c r="CK46" s="402"/>
      <c r="CL46" s="402"/>
      <c r="CM46" s="402"/>
      <c r="CN46" s="402"/>
      <c r="CO46" s="402"/>
      <c r="CP46" s="402"/>
      <c r="CQ46" s="402"/>
      <c r="CR46" s="402"/>
      <c r="CS46" s="402"/>
      <c r="CT46" s="402"/>
      <c r="CU46" s="402"/>
      <c r="CV46" s="402"/>
      <c r="CW46" s="402"/>
      <c r="CX46" s="402"/>
      <c r="CY46" s="402"/>
      <c r="CZ46" s="402"/>
      <c r="DA46" s="402"/>
      <c r="DB46" s="402"/>
      <c r="DC46" s="402"/>
      <c r="DD46" s="402"/>
      <c r="DE46" s="402"/>
      <c r="DF46" s="402"/>
      <c r="DG46" s="402"/>
      <c r="DH46" s="402"/>
      <c r="DI46" s="402"/>
    </row>
    <row r="47" spans="1:113" x14ac:dyDescent="0.15">
      <c r="E47" s="402" t="s">
        <v>215</v>
      </c>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c r="AG47" s="402"/>
      <c r="AH47" s="402"/>
      <c r="AI47" s="402"/>
      <c r="AJ47" s="402"/>
      <c r="AK47" s="402"/>
      <c r="AL47" s="402"/>
      <c r="AM47" s="402"/>
      <c r="AN47" s="402"/>
      <c r="AO47" s="402"/>
      <c r="AP47" s="402"/>
      <c r="AQ47" s="402"/>
      <c r="AR47" s="402"/>
      <c r="AS47" s="402"/>
      <c r="AT47" s="402"/>
      <c r="AU47" s="402"/>
      <c r="AV47" s="402"/>
      <c r="AW47" s="402"/>
      <c r="AX47" s="402"/>
      <c r="AY47" s="402"/>
      <c r="AZ47" s="402"/>
      <c r="BA47" s="402"/>
      <c r="BB47" s="402"/>
      <c r="BC47" s="402"/>
      <c r="BD47" s="402"/>
      <c r="BE47" s="402"/>
      <c r="BF47" s="402"/>
      <c r="BG47" s="402"/>
      <c r="BH47" s="402"/>
      <c r="BI47" s="402"/>
      <c r="BJ47" s="402"/>
      <c r="BK47" s="402"/>
      <c r="BL47" s="402"/>
      <c r="BM47" s="402"/>
      <c r="BN47" s="402"/>
      <c r="BO47" s="402"/>
      <c r="BP47" s="402"/>
      <c r="BQ47" s="402"/>
      <c r="BR47" s="402"/>
      <c r="BS47" s="402"/>
      <c r="BT47" s="402"/>
      <c r="BU47" s="402"/>
      <c r="BV47" s="402"/>
      <c r="BW47" s="402"/>
      <c r="BX47" s="402"/>
      <c r="BY47" s="402"/>
      <c r="BZ47" s="402"/>
      <c r="CA47" s="402"/>
      <c r="CB47" s="402"/>
      <c r="CC47" s="402"/>
      <c r="CD47" s="402"/>
      <c r="CE47" s="402"/>
      <c r="CF47" s="402"/>
      <c r="CG47" s="402"/>
      <c r="CH47" s="402"/>
      <c r="CI47" s="402"/>
      <c r="CJ47" s="402"/>
      <c r="CK47" s="402"/>
      <c r="CL47" s="402"/>
      <c r="CM47" s="402"/>
      <c r="CN47" s="402"/>
      <c r="CO47" s="402"/>
      <c r="CP47" s="402"/>
      <c r="CQ47" s="402"/>
      <c r="CR47" s="402"/>
      <c r="CS47" s="402"/>
      <c r="CT47" s="402"/>
      <c r="CU47" s="402"/>
      <c r="CV47" s="402"/>
      <c r="CW47" s="402"/>
      <c r="CX47" s="402"/>
      <c r="CY47" s="402"/>
      <c r="CZ47" s="402"/>
      <c r="DA47" s="402"/>
      <c r="DB47" s="402"/>
      <c r="DC47" s="402"/>
      <c r="DD47" s="402"/>
      <c r="DE47" s="402"/>
      <c r="DF47" s="402"/>
      <c r="DG47" s="402"/>
      <c r="DH47" s="402"/>
      <c r="DI47" s="402"/>
    </row>
    <row r="48" spans="1:113" x14ac:dyDescent="0.15">
      <c r="E48" s="402" t="s">
        <v>216</v>
      </c>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2"/>
      <c r="BC48" s="402"/>
      <c r="BD48" s="402"/>
      <c r="BE48" s="402"/>
      <c r="BF48" s="402"/>
      <c r="BG48" s="402"/>
      <c r="BH48" s="402"/>
      <c r="BI48" s="402"/>
      <c r="BJ48" s="402"/>
      <c r="BK48" s="402"/>
      <c r="BL48" s="402"/>
      <c r="BM48" s="402"/>
      <c r="BN48" s="402"/>
      <c r="BO48" s="402"/>
      <c r="BP48" s="402"/>
      <c r="BQ48" s="402"/>
      <c r="BR48" s="402"/>
      <c r="BS48" s="402"/>
      <c r="BT48" s="402"/>
      <c r="BU48" s="402"/>
      <c r="BV48" s="402"/>
      <c r="BW48" s="402"/>
      <c r="BX48" s="402"/>
      <c r="BY48" s="402"/>
      <c r="BZ48" s="402"/>
      <c r="CA48" s="402"/>
      <c r="CB48" s="402"/>
      <c r="CC48" s="402"/>
      <c r="CD48" s="402"/>
      <c r="CE48" s="402"/>
      <c r="CF48" s="402"/>
      <c r="CG48" s="402"/>
      <c r="CH48" s="402"/>
      <c r="CI48" s="402"/>
      <c r="CJ48" s="402"/>
      <c r="CK48" s="402"/>
      <c r="CL48" s="402"/>
      <c r="CM48" s="402"/>
      <c r="CN48" s="402"/>
      <c r="CO48" s="402"/>
      <c r="CP48" s="402"/>
      <c r="CQ48" s="402"/>
      <c r="CR48" s="402"/>
      <c r="CS48" s="402"/>
      <c r="CT48" s="402"/>
      <c r="CU48" s="402"/>
      <c r="CV48" s="402"/>
      <c r="CW48" s="402"/>
      <c r="CX48" s="402"/>
      <c r="CY48" s="402"/>
      <c r="CZ48" s="402"/>
      <c r="DA48" s="402"/>
      <c r="DB48" s="402"/>
      <c r="DC48" s="402"/>
      <c r="DD48" s="402"/>
      <c r="DE48" s="402"/>
      <c r="DF48" s="402"/>
      <c r="DG48" s="402"/>
      <c r="DH48" s="402"/>
      <c r="DI48" s="402"/>
    </row>
    <row r="49" spans="5:113" x14ac:dyDescent="0.15">
      <c r="E49" s="404" t="s">
        <v>217</v>
      </c>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c r="CT49" s="404"/>
      <c r="CU49" s="404"/>
      <c r="CV49" s="404"/>
      <c r="CW49" s="404"/>
      <c r="CX49" s="404"/>
      <c r="CY49" s="404"/>
      <c r="CZ49" s="404"/>
      <c r="DA49" s="404"/>
      <c r="DB49" s="404"/>
      <c r="DC49" s="404"/>
      <c r="DD49" s="404"/>
      <c r="DE49" s="404"/>
      <c r="DF49" s="404"/>
      <c r="DG49" s="404"/>
      <c r="DH49" s="404"/>
      <c r="DI49" s="404"/>
    </row>
    <row r="50" spans="5:113" x14ac:dyDescent="0.15">
      <c r="E50" s="402" t="s">
        <v>218</v>
      </c>
      <c r="F50" s="402"/>
      <c r="G50" s="402"/>
      <c r="H50" s="402"/>
      <c r="I50" s="402"/>
      <c r="J50" s="402"/>
      <c r="K50" s="402"/>
      <c r="L50" s="402"/>
      <c r="M50" s="402"/>
      <c r="N50" s="402"/>
      <c r="O50" s="402"/>
      <c r="P50" s="402"/>
      <c r="Q50" s="402"/>
      <c r="R50" s="402"/>
      <c r="S50" s="402"/>
      <c r="T50" s="402"/>
      <c r="U50" s="402"/>
      <c r="V50" s="402"/>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402"/>
      <c r="AY50" s="402"/>
      <c r="AZ50" s="402"/>
      <c r="BA50" s="402"/>
      <c r="BB50" s="402"/>
      <c r="BC50" s="402"/>
      <c r="BD50" s="402"/>
      <c r="BE50" s="402"/>
      <c r="BF50" s="402"/>
      <c r="BG50" s="402"/>
      <c r="BH50" s="402"/>
      <c r="BI50" s="402"/>
      <c r="BJ50" s="402"/>
      <c r="BK50" s="402"/>
      <c r="BL50" s="402"/>
      <c r="BM50" s="402"/>
      <c r="BN50" s="402"/>
      <c r="BO50" s="402"/>
      <c r="BP50" s="402"/>
      <c r="BQ50" s="402"/>
      <c r="BR50" s="402"/>
      <c r="BS50" s="402"/>
      <c r="BT50" s="402"/>
      <c r="BU50" s="402"/>
      <c r="BV50" s="402"/>
      <c r="BW50" s="402"/>
      <c r="BX50" s="402"/>
      <c r="BY50" s="402"/>
      <c r="BZ50" s="402"/>
      <c r="CA50" s="402"/>
      <c r="CB50" s="402"/>
      <c r="CC50" s="402"/>
      <c r="CD50" s="402"/>
      <c r="CE50" s="402"/>
      <c r="CF50" s="402"/>
      <c r="CG50" s="402"/>
      <c r="CH50" s="402"/>
      <c r="CI50" s="402"/>
      <c r="CJ50" s="402"/>
      <c r="CK50" s="402"/>
      <c r="CL50" s="402"/>
      <c r="CM50" s="402"/>
      <c r="CN50" s="402"/>
      <c r="CO50" s="402"/>
      <c r="CP50" s="402"/>
      <c r="CQ50" s="402"/>
      <c r="CR50" s="402"/>
      <c r="CS50" s="402"/>
      <c r="CT50" s="402"/>
      <c r="CU50" s="402"/>
      <c r="CV50" s="402"/>
      <c r="CW50" s="402"/>
      <c r="CX50" s="402"/>
      <c r="CY50" s="402"/>
      <c r="CZ50" s="402"/>
      <c r="DA50" s="402"/>
      <c r="DB50" s="402"/>
      <c r="DC50" s="402"/>
      <c r="DD50" s="402"/>
      <c r="DE50" s="402"/>
      <c r="DF50" s="402"/>
      <c r="DG50" s="402"/>
      <c r="DH50" s="402"/>
      <c r="DI50" s="402"/>
    </row>
    <row r="51" spans="5:113" x14ac:dyDescent="0.15">
      <c r="E51" s="402" t="s">
        <v>219</v>
      </c>
      <c r="F51" s="402"/>
      <c r="G51" s="402"/>
      <c r="H51" s="402"/>
      <c r="I51" s="402"/>
      <c r="J51" s="402"/>
      <c r="K51" s="402"/>
      <c r="L51" s="402"/>
      <c r="M51" s="402"/>
      <c r="N51" s="402"/>
      <c r="O51" s="402"/>
      <c r="P51" s="402"/>
      <c r="Q51" s="402"/>
      <c r="R51" s="402"/>
      <c r="S51" s="402"/>
      <c r="T51" s="402"/>
      <c r="U51" s="402"/>
      <c r="V51" s="402"/>
      <c r="W51" s="402"/>
      <c r="X51" s="402"/>
      <c r="Y51" s="402"/>
      <c r="Z51" s="402"/>
      <c r="AA51" s="402"/>
      <c r="AB51" s="402"/>
      <c r="AC51" s="402"/>
      <c r="AD51" s="402"/>
      <c r="AE51" s="402"/>
      <c r="AF51" s="402"/>
      <c r="AG51" s="402"/>
      <c r="AH51" s="402"/>
      <c r="AI51" s="402"/>
      <c r="AJ51" s="402"/>
      <c r="AK51" s="402"/>
      <c r="AL51" s="402"/>
      <c r="AM51" s="402"/>
      <c r="AN51" s="402"/>
      <c r="AO51" s="402"/>
      <c r="AP51" s="402"/>
      <c r="AQ51" s="402"/>
      <c r="AR51" s="402"/>
      <c r="AS51" s="402"/>
      <c r="AT51" s="402"/>
      <c r="AU51" s="402"/>
      <c r="AV51" s="402"/>
      <c r="AW51" s="402"/>
      <c r="AX51" s="402"/>
      <c r="AY51" s="402"/>
      <c r="AZ51" s="402"/>
      <c r="BA51" s="402"/>
      <c r="BB51" s="402"/>
      <c r="BC51" s="402"/>
      <c r="BD51" s="402"/>
      <c r="BE51" s="402"/>
      <c r="BF51" s="402"/>
      <c r="BG51" s="402"/>
      <c r="BH51" s="402"/>
      <c r="BI51" s="402"/>
      <c r="BJ51" s="402"/>
      <c r="BK51" s="402"/>
      <c r="BL51" s="402"/>
      <c r="BM51" s="402"/>
      <c r="BN51" s="402"/>
      <c r="BO51" s="402"/>
      <c r="BP51" s="402"/>
      <c r="BQ51" s="402"/>
      <c r="BR51" s="402"/>
      <c r="BS51" s="402"/>
      <c r="BT51" s="402"/>
      <c r="BU51" s="402"/>
      <c r="BV51" s="402"/>
      <c r="BW51" s="402"/>
      <c r="BX51" s="402"/>
      <c r="BY51" s="402"/>
      <c r="BZ51" s="402"/>
      <c r="CA51" s="402"/>
      <c r="CB51" s="402"/>
      <c r="CC51" s="402"/>
      <c r="CD51" s="402"/>
      <c r="CE51" s="402"/>
      <c r="CF51" s="402"/>
      <c r="CG51" s="402"/>
      <c r="CH51" s="402"/>
      <c r="CI51" s="402"/>
      <c r="CJ51" s="402"/>
      <c r="CK51" s="402"/>
      <c r="CL51" s="402"/>
      <c r="CM51" s="402"/>
      <c r="CN51" s="402"/>
      <c r="CO51" s="402"/>
      <c r="CP51" s="402"/>
      <c r="CQ51" s="402"/>
      <c r="CR51" s="402"/>
      <c r="CS51" s="402"/>
      <c r="CT51" s="402"/>
      <c r="CU51" s="402"/>
      <c r="CV51" s="402"/>
      <c r="CW51" s="402"/>
      <c r="CX51" s="402"/>
      <c r="CY51" s="402"/>
      <c r="CZ51" s="402"/>
      <c r="DA51" s="402"/>
      <c r="DB51" s="402"/>
      <c r="DC51" s="402"/>
      <c r="DD51" s="402"/>
      <c r="DE51" s="402"/>
      <c r="DF51" s="402"/>
      <c r="DG51" s="402"/>
      <c r="DH51" s="402"/>
      <c r="DI51" s="402"/>
    </row>
    <row r="52" spans="5:113" x14ac:dyDescent="0.15">
      <c r="E52" s="402" t="s">
        <v>220</v>
      </c>
      <c r="F52" s="402"/>
      <c r="G52" s="402"/>
      <c r="H52" s="402"/>
      <c r="I52" s="402"/>
      <c r="J52" s="402"/>
      <c r="K52" s="402"/>
      <c r="L52" s="402"/>
      <c r="M52" s="402"/>
      <c r="N52" s="402"/>
      <c r="O52" s="402"/>
      <c r="P52" s="402"/>
      <c r="Q52" s="402"/>
      <c r="R52" s="402"/>
      <c r="S52" s="402"/>
      <c r="T52" s="402"/>
      <c r="U52" s="402"/>
      <c r="V52" s="402"/>
      <c r="W52" s="402"/>
      <c r="X52" s="402"/>
      <c r="Y52" s="402"/>
      <c r="Z52" s="402"/>
      <c r="AA52" s="402"/>
      <c r="AB52" s="402"/>
      <c r="AC52" s="402"/>
      <c r="AD52" s="402"/>
      <c r="AE52" s="402"/>
      <c r="AF52" s="402"/>
      <c r="AG52" s="402"/>
      <c r="AH52" s="402"/>
      <c r="AI52" s="402"/>
      <c r="AJ52" s="402"/>
      <c r="AK52" s="402"/>
      <c r="AL52" s="402"/>
      <c r="AM52" s="402"/>
      <c r="AN52" s="402"/>
      <c r="AO52" s="402"/>
      <c r="AP52" s="402"/>
      <c r="AQ52" s="402"/>
      <c r="AR52" s="402"/>
      <c r="AS52" s="402"/>
      <c r="AT52" s="402"/>
      <c r="AU52" s="402"/>
      <c r="AV52" s="402"/>
      <c r="AW52" s="402"/>
      <c r="AX52" s="402"/>
      <c r="AY52" s="402"/>
      <c r="AZ52" s="402"/>
      <c r="BA52" s="402"/>
      <c r="BB52" s="402"/>
      <c r="BC52" s="402"/>
      <c r="BD52" s="402"/>
      <c r="BE52" s="402"/>
      <c r="BF52" s="402"/>
      <c r="BG52" s="402"/>
      <c r="BH52" s="402"/>
      <c r="BI52" s="402"/>
      <c r="BJ52" s="402"/>
      <c r="BK52" s="402"/>
      <c r="BL52" s="402"/>
      <c r="BM52" s="402"/>
      <c r="BN52" s="402"/>
      <c r="BO52" s="402"/>
      <c r="BP52" s="402"/>
      <c r="BQ52" s="402"/>
      <c r="BR52" s="402"/>
      <c r="BS52" s="402"/>
      <c r="BT52" s="402"/>
      <c r="BU52" s="402"/>
      <c r="BV52" s="402"/>
      <c r="BW52" s="402"/>
      <c r="BX52" s="402"/>
      <c r="BY52" s="402"/>
      <c r="BZ52" s="402"/>
      <c r="CA52" s="402"/>
      <c r="CB52" s="402"/>
      <c r="CC52" s="402"/>
      <c r="CD52" s="402"/>
      <c r="CE52" s="402"/>
      <c r="CF52" s="402"/>
      <c r="CG52" s="402"/>
      <c r="CH52" s="402"/>
      <c r="CI52" s="402"/>
      <c r="CJ52" s="402"/>
      <c r="CK52" s="402"/>
      <c r="CL52" s="402"/>
      <c r="CM52" s="402"/>
      <c r="CN52" s="402"/>
      <c r="CO52" s="402"/>
      <c r="CP52" s="402"/>
      <c r="CQ52" s="402"/>
      <c r="CR52" s="402"/>
      <c r="CS52" s="402"/>
      <c r="CT52" s="402"/>
      <c r="CU52" s="402"/>
      <c r="CV52" s="402"/>
      <c r="CW52" s="402"/>
      <c r="CX52" s="402"/>
      <c r="CY52" s="402"/>
      <c r="CZ52" s="402"/>
      <c r="DA52" s="402"/>
      <c r="DB52" s="402"/>
      <c r="DC52" s="402"/>
      <c r="DD52" s="402"/>
      <c r="DE52" s="402"/>
      <c r="DF52" s="402"/>
      <c r="DG52" s="402"/>
      <c r="DH52" s="402"/>
      <c r="DI52" s="402"/>
    </row>
    <row r="53" spans="5:113" x14ac:dyDescent="0.15">
      <c r="E53" s="402" t="s">
        <v>221</v>
      </c>
      <c r="F53" s="402"/>
      <c r="G53" s="402"/>
      <c r="H53" s="402"/>
      <c r="I53" s="402"/>
      <c r="J53" s="402"/>
      <c r="K53" s="402"/>
      <c r="L53" s="402"/>
      <c r="M53" s="402"/>
      <c r="N53" s="402"/>
      <c r="O53" s="402"/>
      <c r="P53" s="402"/>
      <c r="Q53" s="402"/>
      <c r="R53" s="402"/>
      <c r="S53" s="402"/>
      <c r="T53" s="402"/>
      <c r="U53" s="402"/>
      <c r="V53" s="402"/>
      <c r="W53" s="402"/>
      <c r="X53" s="402"/>
      <c r="Y53" s="402"/>
      <c r="Z53" s="402"/>
      <c r="AA53" s="402"/>
      <c r="AB53" s="402"/>
      <c r="AC53" s="402"/>
      <c r="AD53" s="402"/>
      <c r="AE53" s="402"/>
      <c r="AF53" s="402"/>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2"/>
      <c r="BC53" s="402"/>
      <c r="BD53" s="402"/>
      <c r="BE53" s="402"/>
      <c r="BF53" s="402"/>
      <c r="BG53" s="402"/>
      <c r="BH53" s="402"/>
      <c r="BI53" s="402"/>
      <c r="BJ53" s="402"/>
      <c r="BK53" s="402"/>
      <c r="BL53" s="402"/>
      <c r="BM53" s="402"/>
      <c r="BN53" s="402"/>
      <c r="BO53" s="402"/>
      <c r="BP53" s="402"/>
      <c r="BQ53" s="402"/>
      <c r="BR53" s="402"/>
      <c r="BS53" s="402"/>
      <c r="BT53" s="402"/>
      <c r="BU53" s="402"/>
      <c r="BV53" s="402"/>
      <c r="BW53" s="402"/>
      <c r="BX53" s="402"/>
      <c r="BY53" s="402"/>
      <c r="BZ53" s="402"/>
      <c r="CA53" s="402"/>
      <c r="CB53" s="402"/>
      <c r="CC53" s="402"/>
      <c r="CD53" s="402"/>
      <c r="CE53" s="402"/>
      <c r="CF53" s="402"/>
      <c r="CG53" s="402"/>
      <c r="CH53" s="402"/>
      <c r="CI53" s="402"/>
      <c r="CJ53" s="402"/>
      <c r="CK53" s="402"/>
      <c r="CL53" s="402"/>
      <c r="CM53" s="402"/>
      <c r="CN53" s="402"/>
      <c r="CO53" s="402"/>
      <c r="CP53" s="402"/>
      <c r="CQ53" s="402"/>
      <c r="CR53" s="402"/>
      <c r="CS53" s="402"/>
      <c r="CT53" s="402"/>
      <c r="CU53" s="402"/>
      <c r="CV53" s="402"/>
      <c r="CW53" s="402"/>
      <c r="CX53" s="402"/>
      <c r="CY53" s="402"/>
      <c r="CZ53" s="402"/>
      <c r="DA53" s="402"/>
      <c r="DB53" s="402"/>
      <c r="DC53" s="402"/>
      <c r="DD53" s="402"/>
      <c r="DE53" s="402"/>
      <c r="DF53" s="402"/>
      <c r="DG53" s="402"/>
      <c r="DH53" s="402"/>
      <c r="DI53" s="402"/>
    </row>
    <row r="54" spans="5:113" x14ac:dyDescent="0.15"/>
    <row r="55" spans="5:113" x14ac:dyDescent="0.15"/>
    <row r="56" spans="5:113" x14ac:dyDescent="0.15"/>
  </sheetData>
  <sheetProtection algorithmName="SHA-512" hashValue="iamNC5/nyoCl0d4WUktC4AHVUyaJz+LqA6UEhs1p1qCnC8IV7znJMsE6rsEczsuJYYkWe92gxxRqpwuUAzlOtA==" saltValue="W3C0smAPn+s72o6UGE0V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89" t="s">
        <v>572</v>
      </c>
      <c r="D34" s="1189"/>
      <c r="E34" s="1190"/>
      <c r="F34" s="32" t="s">
        <v>573</v>
      </c>
      <c r="G34" s="33" t="s">
        <v>574</v>
      </c>
      <c r="H34" s="33">
        <v>1.18</v>
      </c>
      <c r="I34" s="33">
        <v>14.17</v>
      </c>
      <c r="J34" s="34">
        <v>20.77</v>
      </c>
      <c r="K34" s="22"/>
      <c r="L34" s="22"/>
      <c r="M34" s="22"/>
      <c r="N34" s="22"/>
      <c r="O34" s="22"/>
      <c r="P34" s="22"/>
    </row>
    <row r="35" spans="1:16" ht="39" customHeight="1" x14ac:dyDescent="0.15">
      <c r="A35" s="22"/>
      <c r="B35" s="35"/>
      <c r="C35" s="1183" t="s">
        <v>575</v>
      </c>
      <c r="D35" s="1184"/>
      <c r="E35" s="1185"/>
      <c r="F35" s="36">
        <v>16.89</v>
      </c>
      <c r="G35" s="37">
        <v>17.12</v>
      </c>
      <c r="H35" s="37">
        <v>17.12</v>
      </c>
      <c r="I35" s="37">
        <v>16.45</v>
      </c>
      <c r="J35" s="38">
        <v>16.54</v>
      </c>
      <c r="K35" s="22"/>
      <c r="L35" s="22"/>
      <c r="M35" s="22"/>
      <c r="N35" s="22"/>
      <c r="O35" s="22"/>
      <c r="P35" s="22"/>
    </row>
    <row r="36" spans="1:16" ht="39" customHeight="1" x14ac:dyDescent="0.15">
      <c r="A36" s="22"/>
      <c r="B36" s="35"/>
      <c r="C36" s="1183" t="s">
        <v>576</v>
      </c>
      <c r="D36" s="1184"/>
      <c r="E36" s="1185"/>
      <c r="F36" s="36">
        <v>3.96</v>
      </c>
      <c r="G36" s="37">
        <v>1.28</v>
      </c>
      <c r="H36" s="37">
        <v>3.18</v>
      </c>
      <c r="I36" s="37">
        <v>7.24</v>
      </c>
      <c r="J36" s="38">
        <v>5.0599999999999996</v>
      </c>
      <c r="K36" s="22"/>
      <c r="L36" s="22"/>
      <c r="M36" s="22"/>
      <c r="N36" s="22"/>
      <c r="O36" s="22"/>
      <c r="P36" s="22"/>
    </row>
    <row r="37" spans="1:16" ht="39" customHeight="1" x14ac:dyDescent="0.15">
      <c r="A37" s="22"/>
      <c r="B37" s="35"/>
      <c r="C37" s="1183" t="s">
        <v>577</v>
      </c>
      <c r="D37" s="1184"/>
      <c r="E37" s="1185"/>
      <c r="F37" s="36">
        <v>0.4</v>
      </c>
      <c r="G37" s="37">
        <v>0.45</v>
      </c>
      <c r="H37" s="37">
        <v>0.47</v>
      </c>
      <c r="I37" s="37">
        <v>0.5</v>
      </c>
      <c r="J37" s="38">
        <v>0.53</v>
      </c>
      <c r="K37" s="22"/>
      <c r="L37" s="22"/>
      <c r="M37" s="22"/>
      <c r="N37" s="22"/>
      <c r="O37" s="22"/>
      <c r="P37" s="22"/>
    </row>
    <row r="38" spans="1:16" ht="39" customHeight="1" x14ac:dyDescent="0.15">
      <c r="A38" s="22"/>
      <c r="B38" s="35"/>
      <c r="C38" s="1183" t="s">
        <v>578</v>
      </c>
      <c r="D38" s="1184"/>
      <c r="E38" s="1185"/>
      <c r="F38" s="36" t="s">
        <v>579</v>
      </c>
      <c r="G38" s="37">
        <v>0.99</v>
      </c>
      <c r="H38" s="37">
        <v>0.98</v>
      </c>
      <c r="I38" s="37">
        <v>0.9</v>
      </c>
      <c r="J38" s="38">
        <v>0.49</v>
      </c>
      <c r="K38" s="22"/>
      <c r="L38" s="22"/>
      <c r="M38" s="22"/>
      <c r="N38" s="22"/>
      <c r="O38" s="22"/>
      <c r="P38" s="22"/>
    </row>
    <row r="39" spans="1:16" ht="39" customHeight="1" x14ac:dyDescent="0.15">
      <c r="A39" s="22"/>
      <c r="B39" s="35"/>
      <c r="C39" s="1183" t="s">
        <v>580</v>
      </c>
      <c r="D39" s="1184"/>
      <c r="E39" s="1185"/>
      <c r="F39" s="36">
        <v>1.63</v>
      </c>
      <c r="G39" s="37">
        <v>1.1000000000000001</v>
      </c>
      <c r="H39" s="37">
        <v>0.92</v>
      </c>
      <c r="I39" s="37">
        <v>0.39</v>
      </c>
      <c r="J39" s="38">
        <v>0.31</v>
      </c>
      <c r="K39" s="22"/>
      <c r="L39" s="22"/>
      <c r="M39" s="22"/>
      <c r="N39" s="22"/>
      <c r="O39" s="22"/>
      <c r="P39" s="22"/>
    </row>
    <row r="40" spans="1:16" ht="39" customHeight="1" x14ac:dyDescent="0.15">
      <c r="A40" s="22"/>
      <c r="B40" s="35"/>
      <c r="C40" s="1183" t="s">
        <v>581</v>
      </c>
      <c r="D40" s="1184"/>
      <c r="E40" s="1185"/>
      <c r="F40" s="36">
        <v>0.2</v>
      </c>
      <c r="G40" s="37">
        <v>0.21</v>
      </c>
      <c r="H40" s="37">
        <v>0.22</v>
      </c>
      <c r="I40" s="37">
        <v>0.22</v>
      </c>
      <c r="J40" s="38">
        <v>0.27</v>
      </c>
      <c r="K40" s="22"/>
      <c r="L40" s="22"/>
      <c r="M40" s="22"/>
      <c r="N40" s="22"/>
      <c r="O40" s="22"/>
      <c r="P40" s="22"/>
    </row>
    <row r="41" spans="1:16" ht="39" customHeight="1" x14ac:dyDescent="0.15">
      <c r="A41" s="22"/>
      <c r="B41" s="35"/>
      <c r="C41" s="1183" t="s">
        <v>582</v>
      </c>
      <c r="D41" s="1184"/>
      <c r="E41" s="1185"/>
      <c r="F41" s="36">
        <v>0</v>
      </c>
      <c r="G41" s="37">
        <v>0</v>
      </c>
      <c r="H41" s="37">
        <v>0</v>
      </c>
      <c r="I41" s="37">
        <v>0</v>
      </c>
      <c r="J41" s="38">
        <v>0</v>
      </c>
      <c r="K41" s="22"/>
      <c r="L41" s="22"/>
      <c r="M41" s="22"/>
      <c r="N41" s="22"/>
      <c r="O41" s="22"/>
      <c r="P41" s="22"/>
    </row>
    <row r="42" spans="1:16" ht="39" customHeight="1" x14ac:dyDescent="0.15">
      <c r="A42" s="22"/>
      <c r="B42" s="39"/>
      <c r="C42" s="1183" t="s">
        <v>583</v>
      </c>
      <c r="D42" s="1184"/>
      <c r="E42" s="1185"/>
      <c r="F42" s="36" t="s">
        <v>525</v>
      </c>
      <c r="G42" s="37" t="s">
        <v>525</v>
      </c>
      <c r="H42" s="37" t="s">
        <v>525</v>
      </c>
      <c r="I42" s="37" t="s">
        <v>525</v>
      </c>
      <c r="J42" s="38" t="s">
        <v>525</v>
      </c>
      <c r="K42" s="22"/>
      <c r="L42" s="22"/>
      <c r="M42" s="22"/>
      <c r="N42" s="22"/>
      <c r="O42" s="22"/>
      <c r="P42" s="22"/>
    </row>
    <row r="43" spans="1:16" ht="39" customHeight="1" thickBot="1" x14ac:dyDescent="0.2">
      <c r="A43" s="22"/>
      <c r="B43" s="40"/>
      <c r="C43" s="1186" t="s">
        <v>584</v>
      </c>
      <c r="D43" s="1187"/>
      <c r="E43" s="1188"/>
      <c r="F43" s="41" t="s">
        <v>525</v>
      </c>
      <c r="G43" s="42" t="s">
        <v>525</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JQG2cVvkPAMayASTobDV/vsyC1khYRGxzPzDj7wS04kscwvwXWcf03UsN+jn1ktE0ilDWpJydVfhFQLP40Cg==" saltValue="PMeLuuXB+QYTK9ANT/Nc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1921</v>
      </c>
      <c r="L45" s="60">
        <v>1838</v>
      </c>
      <c r="M45" s="60">
        <v>1878</v>
      </c>
      <c r="N45" s="60">
        <v>2046</v>
      </c>
      <c r="O45" s="61">
        <v>2170</v>
      </c>
      <c r="P45" s="48"/>
      <c r="Q45" s="48"/>
      <c r="R45" s="48"/>
      <c r="S45" s="48"/>
      <c r="T45" s="48"/>
      <c r="U45" s="48"/>
    </row>
    <row r="46" spans="1:21" ht="30.75" customHeight="1" x14ac:dyDescent="0.15">
      <c r="A46" s="48"/>
      <c r="B46" s="1216"/>
      <c r="C46" s="1217"/>
      <c r="D46" s="62"/>
      <c r="E46" s="1193" t="s">
        <v>13</v>
      </c>
      <c r="F46" s="1193"/>
      <c r="G46" s="1193"/>
      <c r="H46" s="1193"/>
      <c r="I46" s="1193"/>
      <c r="J46" s="1194"/>
      <c r="K46" s="63" t="s">
        <v>525</v>
      </c>
      <c r="L46" s="64" t="s">
        <v>525</v>
      </c>
      <c r="M46" s="64" t="s">
        <v>525</v>
      </c>
      <c r="N46" s="64" t="s">
        <v>525</v>
      </c>
      <c r="O46" s="65" t="s">
        <v>525</v>
      </c>
      <c r="P46" s="48"/>
      <c r="Q46" s="48"/>
      <c r="R46" s="48"/>
      <c r="S46" s="48"/>
      <c r="T46" s="48"/>
      <c r="U46" s="48"/>
    </row>
    <row r="47" spans="1:21" ht="30.75" customHeight="1" x14ac:dyDescent="0.15">
      <c r="A47" s="48"/>
      <c r="B47" s="1216"/>
      <c r="C47" s="1217"/>
      <c r="D47" s="62"/>
      <c r="E47" s="1193" t="s">
        <v>14</v>
      </c>
      <c r="F47" s="1193"/>
      <c r="G47" s="1193"/>
      <c r="H47" s="1193"/>
      <c r="I47" s="1193"/>
      <c r="J47" s="1194"/>
      <c r="K47" s="63" t="s">
        <v>525</v>
      </c>
      <c r="L47" s="64" t="s">
        <v>525</v>
      </c>
      <c r="M47" s="64" t="s">
        <v>525</v>
      </c>
      <c r="N47" s="64" t="s">
        <v>525</v>
      </c>
      <c r="O47" s="65" t="s">
        <v>525</v>
      </c>
      <c r="P47" s="48"/>
      <c r="Q47" s="48"/>
      <c r="R47" s="48"/>
      <c r="S47" s="48"/>
      <c r="T47" s="48"/>
      <c r="U47" s="48"/>
    </row>
    <row r="48" spans="1:21" ht="30.75" customHeight="1" x14ac:dyDescent="0.15">
      <c r="A48" s="48"/>
      <c r="B48" s="1216"/>
      <c r="C48" s="1217"/>
      <c r="D48" s="62"/>
      <c r="E48" s="1193" t="s">
        <v>15</v>
      </c>
      <c r="F48" s="1193"/>
      <c r="G48" s="1193"/>
      <c r="H48" s="1193"/>
      <c r="I48" s="1193"/>
      <c r="J48" s="1194"/>
      <c r="K48" s="63">
        <v>845</v>
      </c>
      <c r="L48" s="64">
        <v>922</v>
      </c>
      <c r="M48" s="64">
        <v>912</v>
      </c>
      <c r="N48" s="64">
        <v>940</v>
      </c>
      <c r="O48" s="65">
        <v>972</v>
      </c>
      <c r="P48" s="48"/>
      <c r="Q48" s="48"/>
      <c r="R48" s="48"/>
      <c r="S48" s="48"/>
      <c r="T48" s="48"/>
      <c r="U48" s="48"/>
    </row>
    <row r="49" spans="1:21" ht="30.75" customHeight="1" x14ac:dyDescent="0.15">
      <c r="A49" s="48"/>
      <c r="B49" s="1216"/>
      <c r="C49" s="1217"/>
      <c r="D49" s="62"/>
      <c r="E49" s="1193" t="s">
        <v>16</v>
      </c>
      <c r="F49" s="1193"/>
      <c r="G49" s="1193"/>
      <c r="H49" s="1193"/>
      <c r="I49" s="1193"/>
      <c r="J49" s="1194"/>
      <c r="K49" s="63">
        <v>178</v>
      </c>
      <c r="L49" s="64">
        <v>115</v>
      </c>
      <c r="M49" s="64">
        <v>99</v>
      </c>
      <c r="N49" s="64">
        <v>116</v>
      </c>
      <c r="O49" s="65">
        <v>125</v>
      </c>
      <c r="P49" s="48"/>
      <c r="Q49" s="48"/>
      <c r="R49" s="48"/>
      <c r="S49" s="48"/>
      <c r="T49" s="48"/>
      <c r="U49" s="48"/>
    </row>
    <row r="50" spans="1:21" ht="30.75" customHeight="1" x14ac:dyDescent="0.15">
      <c r="A50" s="48"/>
      <c r="B50" s="1216"/>
      <c r="C50" s="1217"/>
      <c r="D50" s="62"/>
      <c r="E50" s="1193" t="s">
        <v>17</v>
      </c>
      <c r="F50" s="1193"/>
      <c r="G50" s="1193"/>
      <c r="H50" s="1193"/>
      <c r="I50" s="1193"/>
      <c r="J50" s="1194"/>
      <c r="K50" s="63" t="s">
        <v>525</v>
      </c>
      <c r="L50" s="64" t="s">
        <v>525</v>
      </c>
      <c r="M50" s="64" t="s">
        <v>525</v>
      </c>
      <c r="N50" s="64" t="s">
        <v>525</v>
      </c>
      <c r="O50" s="65">
        <v>0</v>
      </c>
      <c r="P50" s="48"/>
      <c r="Q50" s="48"/>
      <c r="R50" s="48"/>
      <c r="S50" s="48"/>
      <c r="T50" s="48"/>
      <c r="U50" s="48"/>
    </row>
    <row r="51" spans="1:21" ht="30.75" customHeight="1" x14ac:dyDescent="0.15">
      <c r="A51" s="48"/>
      <c r="B51" s="1218"/>
      <c r="C51" s="1219"/>
      <c r="D51" s="66"/>
      <c r="E51" s="1193" t="s">
        <v>18</v>
      </c>
      <c r="F51" s="1193"/>
      <c r="G51" s="1193"/>
      <c r="H51" s="1193"/>
      <c r="I51" s="1193"/>
      <c r="J51" s="1194"/>
      <c r="K51" s="63" t="s">
        <v>525</v>
      </c>
      <c r="L51" s="64" t="s">
        <v>525</v>
      </c>
      <c r="M51" s="64">
        <v>1</v>
      </c>
      <c r="N51" s="64">
        <v>0</v>
      </c>
      <c r="O51" s="65" t="s">
        <v>525</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2482</v>
      </c>
      <c r="L52" s="64">
        <v>2504</v>
      </c>
      <c r="M52" s="64">
        <v>2493</v>
      </c>
      <c r="N52" s="64">
        <v>2503</v>
      </c>
      <c r="O52" s="65">
        <v>2486</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462</v>
      </c>
      <c r="L53" s="69">
        <v>371</v>
      </c>
      <c r="M53" s="69">
        <v>397</v>
      </c>
      <c r="N53" s="69">
        <v>599</v>
      </c>
      <c r="O53" s="70">
        <v>781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15">
      <c r="B58" s="1199" t="s">
        <v>26</v>
      </c>
      <c r="C58" s="1200"/>
      <c r="D58" s="1205" t="s">
        <v>27</v>
      </c>
      <c r="E58" s="1206"/>
      <c r="F58" s="1206"/>
      <c r="G58" s="1206"/>
      <c r="H58" s="1206"/>
      <c r="I58" s="1206"/>
      <c r="J58" s="1207"/>
      <c r="K58" s="83" t="s">
        <v>591</v>
      </c>
      <c r="L58" s="84" t="s">
        <v>591</v>
      </c>
      <c r="M58" s="84" t="s">
        <v>591</v>
      </c>
      <c r="N58" s="84" t="s">
        <v>591</v>
      </c>
      <c r="O58" s="85" t="s">
        <v>591</v>
      </c>
    </row>
    <row r="59" spans="1:21" ht="31.5" customHeight="1" x14ac:dyDescent="0.15">
      <c r="B59" s="1201"/>
      <c r="C59" s="1202"/>
      <c r="D59" s="1208" t="s">
        <v>28</v>
      </c>
      <c r="E59" s="1209"/>
      <c r="F59" s="1209"/>
      <c r="G59" s="1209"/>
      <c r="H59" s="1209"/>
      <c r="I59" s="1209"/>
      <c r="J59" s="1210"/>
      <c r="K59" s="86" t="s">
        <v>591</v>
      </c>
      <c r="L59" s="87" t="s">
        <v>591</v>
      </c>
      <c r="M59" s="87" t="s">
        <v>591</v>
      </c>
      <c r="N59" s="87" t="s">
        <v>591</v>
      </c>
      <c r="O59" s="88" t="s">
        <v>591</v>
      </c>
    </row>
    <row r="60" spans="1:21" ht="31.5" customHeight="1" thickBot="1" x14ac:dyDescent="0.2">
      <c r="B60" s="1203"/>
      <c r="C60" s="1204"/>
      <c r="D60" s="1211" t="s">
        <v>29</v>
      </c>
      <c r="E60" s="1212"/>
      <c r="F60" s="1212"/>
      <c r="G60" s="1212"/>
      <c r="H60" s="1212"/>
      <c r="I60" s="1212"/>
      <c r="J60" s="1213"/>
      <c r="K60" s="89" t="s">
        <v>591</v>
      </c>
      <c r="L60" s="90" t="s">
        <v>591</v>
      </c>
      <c r="M60" s="90" t="s">
        <v>591</v>
      </c>
      <c r="N60" s="90" t="s">
        <v>591</v>
      </c>
      <c r="O60" s="91" t="s">
        <v>591</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p2zr1IOkXo4XBwP6EDpYZhH+6OPk97TTnVH6+CC/G3K7RUTL5QA9VkdNeJMja6hNvha+47Kn53unMcHkQQp2A==" saltValue="VdvMUE30La4rGBmJjvCH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234" t="s">
        <v>32</v>
      </c>
      <c r="C41" s="1235"/>
      <c r="D41" s="105"/>
      <c r="E41" s="1236" t="s">
        <v>33</v>
      </c>
      <c r="F41" s="1236"/>
      <c r="G41" s="1236"/>
      <c r="H41" s="1237"/>
      <c r="I41" s="355">
        <v>19183</v>
      </c>
      <c r="J41" s="356">
        <v>19639</v>
      </c>
      <c r="K41" s="356">
        <v>22359</v>
      </c>
      <c r="L41" s="356">
        <v>23389</v>
      </c>
      <c r="M41" s="357">
        <v>22165</v>
      </c>
    </row>
    <row r="42" spans="2:13" ht="27.75" customHeight="1" x14ac:dyDescent="0.15">
      <c r="B42" s="1224"/>
      <c r="C42" s="1225"/>
      <c r="D42" s="106"/>
      <c r="E42" s="1228" t="s">
        <v>34</v>
      </c>
      <c r="F42" s="1228"/>
      <c r="G42" s="1228"/>
      <c r="H42" s="1229"/>
      <c r="I42" s="358">
        <v>302</v>
      </c>
      <c r="J42" s="359">
        <v>378</v>
      </c>
      <c r="K42" s="359">
        <v>383</v>
      </c>
      <c r="L42" s="359">
        <v>328</v>
      </c>
      <c r="M42" s="360">
        <v>304</v>
      </c>
    </row>
    <row r="43" spans="2:13" ht="27.75" customHeight="1" x14ac:dyDescent="0.15">
      <c r="B43" s="1224"/>
      <c r="C43" s="1225"/>
      <c r="D43" s="106"/>
      <c r="E43" s="1228" t="s">
        <v>35</v>
      </c>
      <c r="F43" s="1228"/>
      <c r="G43" s="1228"/>
      <c r="H43" s="1229"/>
      <c r="I43" s="358">
        <v>11509</v>
      </c>
      <c r="J43" s="359">
        <v>11090</v>
      </c>
      <c r="K43" s="359">
        <v>10579</v>
      </c>
      <c r="L43" s="359">
        <v>10306</v>
      </c>
      <c r="M43" s="360">
        <v>10153</v>
      </c>
    </row>
    <row r="44" spans="2:13" ht="27.75" customHeight="1" x14ac:dyDescent="0.15">
      <c r="B44" s="1224"/>
      <c r="C44" s="1225"/>
      <c r="D44" s="106"/>
      <c r="E44" s="1228" t="s">
        <v>36</v>
      </c>
      <c r="F44" s="1228"/>
      <c r="G44" s="1228"/>
      <c r="H44" s="1229"/>
      <c r="I44" s="358">
        <v>706</v>
      </c>
      <c r="J44" s="359">
        <v>758</v>
      </c>
      <c r="K44" s="359">
        <v>799</v>
      </c>
      <c r="L44" s="359">
        <v>815</v>
      </c>
      <c r="M44" s="360">
        <v>825</v>
      </c>
    </row>
    <row r="45" spans="2:13" ht="27.75" customHeight="1" x14ac:dyDescent="0.15">
      <c r="B45" s="1224"/>
      <c r="C45" s="1225"/>
      <c r="D45" s="106"/>
      <c r="E45" s="1228" t="s">
        <v>37</v>
      </c>
      <c r="F45" s="1228"/>
      <c r="G45" s="1228"/>
      <c r="H45" s="1229"/>
      <c r="I45" s="358">
        <v>2723</v>
      </c>
      <c r="J45" s="359">
        <v>2622</v>
      </c>
      <c r="K45" s="359">
        <v>2625</v>
      </c>
      <c r="L45" s="359">
        <v>2839</v>
      </c>
      <c r="M45" s="360">
        <v>2666</v>
      </c>
    </row>
    <row r="46" spans="2:13" ht="27.75" customHeight="1" x14ac:dyDescent="0.15">
      <c r="B46" s="1224"/>
      <c r="C46" s="1225"/>
      <c r="D46" s="107"/>
      <c r="E46" s="1228" t="s">
        <v>38</v>
      </c>
      <c r="F46" s="1228"/>
      <c r="G46" s="1228"/>
      <c r="H46" s="1229"/>
      <c r="I46" s="358">
        <v>22</v>
      </c>
      <c r="J46" s="359" t="s">
        <v>525</v>
      </c>
      <c r="K46" s="359" t="s">
        <v>525</v>
      </c>
      <c r="L46" s="359" t="s">
        <v>525</v>
      </c>
      <c r="M46" s="360" t="s">
        <v>525</v>
      </c>
    </row>
    <row r="47" spans="2:13" ht="27.75" customHeight="1" x14ac:dyDescent="0.15">
      <c r="B47" s="1224"/>
      <c r="C47" s="1225"/>
      <c r="D47" s="108"/>
      <c r="E47" s="1238" t="s">
        <v>39</v>
      </c>
      <c r="F47" s="1239"/>
      <c r="G47" s="1239"/>
      <c r="H47" s="1240"/>
      <c r="I47" s="358" t="s">
        <v>525</v>
      </c>
      <c r="J47" s="359" t="s">
        <v>525</v>
      </c>
      <c r="K47" s="359" t="s">
        <v>525</v>
      </c>
      <c r="L47" s="359" t="s">
        <v>525</v>
      </c>
      <c r="M47" s="360" t="s">
        <v>525</v>
      </c>
    </row>
    <row r="48" spans="2:13" ht="27.75" customHeight="1" x14ac:dyDescent="0.15">
      <c r="B48" s="1224"/>
      <c r="C48" s="1225"/>
      <c r="D48" s="106"/>
      <c r="E48" s="1228" t="s">
        <v>40</v>
      </c>
      <c r="F48" s="1228"/>
      <c r="G48" s="1228"/>
      <c r="H48" s="1229"/>
      <c r="I48" s="358" t="s">
        <v>525</v>
      </c>
      <c r="J48" s="359" t="s">
        <v>525</v>
      </c>
      <c r="K48" s="359" t="s">
        <v>525</v>
      </c>
      <c r="L48" s="359" t="s">
        <v>525</v>
      </c>
      <c r="M48" s="360" t="s">
        <v>525</v>
      </c>
    </row>
    <row r="49" spans="2:13" ht="27.75" customHeight="1" x14ac:dyDescent="0.15">
      <c r="B49" s="1226"/>
      <c r="C49" s="1227"/>
      <c r="D49" s="106"/>
      <c r="E49" s="1228" t="s">
        <v>41</v>
      </c>
      <c r="F49" s="1228"/>
      <c r="G49" s="1228"/>
      <c r="H49" s="1229"/>
      <c r="I49" s="358" t="s">
        <v>525</v>
      </c>
      <c r="J49" s="359" t="s">
        <v>525</v>
      </c>
      <c r="K49" s="359" t="s">
        <v>525</v>
      </c>
      <c r="L49" s="359" t="s">
        <v>525</v>
      </c>
      <c r="M49" s="360" t="s">
        <v>525</v>
      </c>
    </row>
    <row r="50" spans="2:13" ht="27.75" customHeight="1" x14ac:dyDescent="0.15">
      <c r="B50" s="1222" t="s">
        <v>42</v>
      </c>
      <c r="C50" s="1223"/>
      <c r="D50" s="109"/>
      <c r="E50" s="1228" t="s">
        <v>43</v>
      </c>
      <c r="F50" s="1228"/>
      <c r="G50" s="1228"/>
      <c r="H50" s="1229"/>
      <c r="I50" s="358">
        <v>3909</v>
      </c>
      <c r="J50" s="359">
        <v>4309</v>
      </c>
      <c r="K50" s="359">
        <v>4458</v>
      </c>
      <c r="L50" s="359">
        <v>5496</v>
      </c>
      <c r="M50" s="360">
        <v>7002</v>
      </c>
    </row>
    <row r="51" spans="2:13" ht="27.75" customHeight="1" x14ac:dyDescent="0.15">
      <c r="B51" s="1224"/>
      <c r="C51" s="1225"/>
      <c r="D51" s="106"/>
      <c r="E51" s="1228" t="s">
        <v>44</v>
      </c>
      <c r="F51" s="1228"/>
      <c r="G51" s="1228"/>
      <c r="H51" s="1229"/>
      <c r="I51" s="358">
        <v>5122</v>
      </c>
      <c r="J51" s="359">
        <v>4907</v>
      </c>
      <c r="K51" s="359">
        <v>4648</v>
      </c>
      <c r="L51" s="359">
        <v>4476</v>
      </c>
      <c r="M51" s="360">
        <v>4204</v>
      </c>
    </row>
    <row r="52" spans="2:13" ht="27.75" customHeight="1" x14ac:dyDescent="0.15">
      <c r="B52" s="1226"/>
      <c r="C52" s="1227"/>
      <c r="D52" s="106"/>
      <c r="E52" s="1228" t="s">
        <v>45</v>
      </c>
      <c r="F52" s="1228"/>
      <c r="G52" s="1228"/>
      <c r="H52" s="1229"/>
      <c r="I52" s="358">
        <v>26401</v>
      </c>
      <c r="J52" s="359">
        <v>26307</v>
      </c>
      <c r="K52" s="359">
        <v>26264</v>
      </c>
      <c r="L52" s="359">
        <v>25705</v>
      </c>
      <c r="M52" s="360">
        <v>24573</v>
      </c>
    </row>
    <row r="53" spans="2:13" ht="27.75" customHeight="1" thickBot="1" x14ac:dyDescent="0.2">
      <c r="B53" s="1230" t="s">
        <v>46</v>
      </c>
      <c r="C53" s="1231"/>
      <c r="D53" s="110"/>
      <c r="E53" s="1232" t="s">
        <v>47</v>
      </c>
      <c r="F53" s="1232"/>
      <c r="G53" s="1232"/>
      <c r="H53" s="1233"/>
      <c r="I53" s="361">
        <v>-985</v>
      </c>
      <c r="J53" s="362">
        <v>-1036</v>
      </c>
      <c r="K53" s="362">
        <v>1376</v>
      </c>
      <c r="L53" s="362">
        <v>1999</v>
      </c>
      <c r="M53" s="363">
        <v>334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U+pYKtRJKU7S5wueq7l3LAp7cqtGdMx3fnw5vYMVrD9xo1Gke7gONvuqKSPIOw5VJq8X/5ol+d8LVvh3ZAzeg==" saltValue="zFwOCRLOzMwMUqnWZpYD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49" t="s">
        <v>50</v>
      </c>
      <c r="D55" s="1249"/>
      <c r="E55" s="1250"/>
      <c r="F55" s="122">
        <v>2073</v>
      </c>
      <c r="G55" s="122">
        <v>2311</v>
      </c>
      <c r="H55" s="123">
        <v>2901</v>
      </c>
    </row>
    <row r="56" spans="2:8" ht="52.5" customHeight="1" x14ac:dyDescent="0.15">
      <c r="B56" s="124"/>
      <c r="C56" s="1251" t="s">
        <v>51</v>
      </c>
      <c r="D56" s="1251"/>
      <c r="E56" s="1252"/>
      <c r="F56" s="125">
        <v>0</v>
      </c>
      <c r="G56" s="125">
        <v>524</v>
      </c>
      <c r="H56" s="126">
        <v>524</v>
      </c>
    </row>
    <row r="57" spans="2:8" ht="53.25" customHeight="1" x14ac:dyDescent="0.15">
      <c r="B57" s="124"/>
      <c r="C57" s="1253" t="s">
        <v>52</v>
      </c>
      <c r="D57" s="1253"/>
      <c r="E57" s="1254"/>
      <c r="F57" s="127">
        <v>1361</v>
      </c>
      <c r="G57" s="127">
        <v>1374</v>
      </c>
      <c r="H57" s="128">
        <v>2240</v>
      </c>
    </row>
    <row r="58" spans="2:8" ht="45.75" customHeight="1" x14ac:dyDescent="0.15">
      <c r="B58" s="129"/>
      <c r="C58" s="1241" t="s">
        <v>602</v>
      </c>
      <c r="D58" s="1242"/>
      <c r="E58" s="1243"/>
      <c r="F58" s="364">
        <v>389</v>
      </c>
      <c r="G58" s="130">
        <v>400</v>
      </c>
      <c r="H58" s="131">
        <v>656</v>
      </c>
    </row>
    <row r="59" spans="2:8" ht="45.75" customHeight="1" x14ac:dyDescent="0.15">
      <c r="B59" s="129"/>
      <c r="C59" s="1241" t="s">
        <v>603</v>
      </c>
      <c r="D59" s="1242"/>
      <c r="E59" s="1243"/>
      <c r="F59" s="364">
        <v>24</v>
      </c>
      <c r="G59" s="130">
        <v>24</v>
      </c>
      <c r="H59" s="131">
        <v>631</v>
      </c>
    </row>
    <row r="60" spans="2:8" ht="45.75" customHeight="1" x14ac:dyDescent="0.15">
      <c r="B60" s="129"/>
      <c r="C60" s="1241" t="s">
        <v>606</v>
      </c>
      <c r="D60" s="1242"/>
      <c r="E60" s="1243"/>
      <c r="F60" s="364">
        <v>320</v>
      </c>
      <c r="G60" s="130">
        <v>320</v>
      </c>
      <c r="H60" s="131">
        <v>320</v>
      </c>
    </row>
    <row r="61" spans="2:8" ht="45.75" customHeight="1" x14ac:dyDescent="0.15">
      <c r="B61" s="129"/>
      <c r="C61" s="1241" t="s">
        <v>605</v>
      </c>
      <c r="D61" s="1242"/>
      <c r="E61" s="1243"/>
      <c r="F61" s="364">
        <v>230</v>
      </c>
      <c r="G61" s="130">
        <v>230</v>
      </c>
      <c r="H61" s="131">
        <v>230</v>
      </c>
    </row>
    <row r="62" spans="2:8" ht="45.75" customHeight="1" thickBot="1" x14ac:dyDescent="0.2">
      <c r="B62" s="132"/>
      <c r="C62" s="1244" t="s">
        <v>604</v>
      </c>
      <c r="D62" s="1245"/>
      <c r="E62" s="1246"/>
      <c r="F62" s="365">
        <v>203</v>
      </c>
      <c r="G62" s="133">
        <v>203</v>
      </c>
      <c r="H62" s="134">
        <v>203</v>
      </c>
    </row>
    <row r="63" spans="2:8" ht="52.5" customHeight="1" thickBot="1" x14ac:dyDescent="0.2">
      <c r="B63" s="135"/>
      <c r="C63" s="1247" t="s">
        <v>53</v>
      </c>
      <c r="D63" s="1247"/>
      <c r="E63" s="1248"/>
      <c r="F63" s="136">
        <v>3434</v>
      </c>
      <c r="G63" s="136">
        <v>4208</v>
      </c>
      <c r="H63" s="137">
        <v>5665</v>
      </c>
    </row>
    <row r="64" spans="2:8" x14ac:dyDescent="0.15"/>
  </sheetData>
  <sheetProtection algorithmName="SHA-512" hashValue="24pFa9ReaoFNDXRlxwslioUTQGuFRRL8PSetZMF5jddzK/BAPqMLnDAX7JnozRBab+5vHMs14JP8jwb+nXPNNg==" saltValue="PbK3sKNVIP9E6BXz5hsB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8C68A-2D9B-4357-A51E-D7124E62075B}">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6" customWidth="1"/>
    <col min="2" max="107" width="2.5" style="366" customWidth="1"/>
    <col min="108" max="108" width="6.125" style="368" customWidth="1"/>
    <col min="109" max="109" width="5.875" style="367" customWidth="1"/>
    <col min="110" max="16384" width="8.625" style="366" hidden="1"/>
  </cols>
  <sheetData>
    <row r="1" spans="1:109" ht="42.75" customHeight="1" x14ac:dyDescent="0.15">
      <c r="A1" s="401"/>
      <c r="B1" s="400"/>
      <c r="DD1" s="366"/>
      <c r="DE1" s="366"/>
    </row>
    <row r="2" spans="1:109" ht="25.5" customHeight="1" x14ac:dyDescent="0.15">
      <c r="A2" s="399"/>
      <c r="C2" s="399"/>
      <c r="O2" s="399"/>
      <c r="P2" s="399"/>
      <c r="Q2" s="399"/>
      <c r="R2" s="399"/>
      <c r="S2" s="399"/>
      <c r="T2" s="399"/>
      <c r="U2" s="399"/>
      <c r="V2" s="399"/>
      <c r="W2" s="399"/>
      <c r="X2" s="399"/>
      <c r="Y2" s="399"/>
      <c r="Z2" s="399"/>
      <c r="AA2" s="399"/>
      <c r="AB2" s="399"/>
      <c r="AC2" s="399"/>
      <c r="AD2" s="399"/>
      <c r="AE2" s="399"/>
      <c r="AF2" s="399"/>
      <c r="AG2" s="399"/>
      <c r="AH2" s="399"/>
      <c r="AI2" s="399"/>
      <c r="AU2" s="399"/>
      <c r="BG2" s="399"/>
      <c r="BS2" s="399"/>
      <c r="CE2" s="399"/>
      <c r="CQ2" s="399"/>
      <c r="DD2" s="366"/>
      <c r="DE2" s="366"/>
    </row>
    <row r="3" spans="1:109" ht="25.5" customHeight="1" x14ac:dyDescent="0.15">
      <c r="A3" s="399"/>
      <c r="C3" s="399"/>
      <c r="O3" s="399"/>
      <c r="P3" s="399"/>
      <c r="Q3" s="399"/>
      <c r="R3" s="399"/>
      <c r="S3" s="399"/>
      <c r="T3" s="399"/>
      <c r="U3" s="399"/>
      <c r="V3" s="399"/>
      <c r="W3" s="399"/>
      <c r="X3" s="399"/>
      <c r="Y3" s="399"/>
      <c r="Z3" s="399"/>
      <c r="AA3" s="399"/>
      <c r="AB3" s="399"/>
      <c r="AC3" s="399"/>
      <c r="AD3" s="399"/>
      <c r="AE3" s="399"/>
      <c r="AF3" s="399"/>
      <c r="AG3" s="399"/>
      <c r="AH3" s="399"/>
      <c r="AI3" s="399"/>
      <c r="AU3" s="399"/>
      <c r="BG3" s="399"/>
      <c r="BS3" s="399"/>
      <c r="CE3" s="399"/>
      <c r="CQ3" s="399"/>
      <c r="DD3" s="366"/>
      <c r="DE3" s="366"/>
    </row>
    <row r="4" spans="1:109" s="259" customFormat="1" ht="13.5" x14ac:dyDescent="0.15">
      <c r="A4" s="399"/>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9"/>
      <c r="AB4" s="399"/>
      <c r="AC4" s="399"/>
      <c r="AD4" s="399"/>
      <c r="AE4" s="399"/>
      <c r="AF4" s="399"/>
      <c r="AG4" s="399"/>
      <c r="AH4" s="399"/>
      <c r="AI4" s="399"/>
      <c r="AJ4" s="399"/>
      <c r="AK4" s="399"/>
      <c r="AL4" s="399"/>
      <c r="AM4" s="399"/>
      <c r="AN4" s="399"/>
      <c r="AO4" s="399"/>
      <c r="AP4" s="399"/>
      <c r="AQ4" s="399"/>
      <c r="AR4" s="399"/>
      <c r="AS4" s="399"/>
      <c r="AT4" s="399"/>
      <c r="AU4" s="399"/>
      <c r="AV4" s="399"/>
      <c r="AW4" s="399"/>
      <c r="AX4" s="399"/>
      <c r="AY4" s="399"/>
      <c r="AZ4" s="399"/>
      <c r="BA4" s="399"/>
      <c r="BB4" s="399"/>
      <c r="BC4" s="399"/>
      <c r="BD4" s="399"/>
      <c r="BE4" s="399"/>
      <c r="BF4" s="399"/>
      <c r="BG4" s="399"/>
      <c r="BH4" s="399"/>
      <c r="BI4" s="399"/>
      <c r="BJ4" s="399"/>
      <c r="BK4" s="399"/>
      <c r="BL4" s="399"/>
      <c r="BM4" s="399"/>
      <c r="BN4" s="399"/>
      <c r="BO4" s="399"/>
      <c r="BP4" s="399"/>
      <c r="BQ4" s="399"/>
      <c r="BR4" s="399"/>
      <c r="BS4" s="399"/>
      <c r="BT4" s="399"/>
      <c r="BU4" s="399"/>
      <c r="BV4" s="399"/>
      <c r="BW4" s="399"/>
      <c r="BX4" s="399"/>
      <c r="BY4" s="399"/>
      <c r="BZ4" s="399"/>
      <c r="CA4" s="399"/>
      <c r="CB4" s="399"/>
      <c r="CC4" s="399"/>
      <c r="CD4" s="399"/>
      <c r="CE4" s="399"/>
      <c r="CF4" s="399"/>
      <c r="CG4" s="399"/>
      <c r="CH4" s="399"/>
      <c r="CI4" s="399"/>
      <c r="CJ4" s="399"/>
      <c r="CK4" s="399"/>
      <c r="CL4" s="399"/>
      <c r="CM4" s="399"/>
      <c r="CN4" s="399"/>
      <c r="CO4" s="399"/>
      <c r="CP4" s="399"/>
      <c r="CQ4" s="399"/>
      <c r="CR4" s="399"/>
      <c r="CS4" s="399"/>
      <c r="CT4" s="399"/>
      <c r="CU4" s="399"/>
      <c r="CV4" s="399"/>
      <c r="CW4" s="399"/>
      <c r="CX4" s="399"/>
      <c r="CY4" s="399"/>
      <c r="CZ4" s="399"/>
      <c r="DA4" s="399"/>
      <c r="DB4" s="399"/>
      <c r="DC4" s="399"/>
      <c r="DD4" s="399"/>
      <c r="DE4" s="399"/>
    </row>
    <row r="5" spans="1:109" s="259" customFormat="1" ht="13.5" x14ac:dyDescent="0.15">
      <c r="A5" s="399"/>
      <c r="B5" s="399"/>
      <c r="C5" s="399"/>
      <c r="D5" s="399"/>
      <c r="E5" s="399"/>
      <c r="F5" s="399"/>
      <c r="G5" s="399"/>
      <c r="H5" s="399"/>
      <c r="I5" s="399"/>
      <c r="J5" s="399"/>
      <c r="K5" s="399"/>
      <c r="L5" s="399"/>
      <c r="M5" s="399"/>
      <c r="N5" s="399"/>
      <c r="O5" s="399"/>
      <c r="P5" s="399"/>
      <c r="Q5" s="399"/>
      <c r="R5" s="399"/>
      <c r="S5" s="399"/>
      <c r="T5" s="399"/>
      <c r="U5" s="399"/>
      <c r="V5" s="399"/>
      <c r="W5" s="399"/>
      <c r="X5" s="399"/>
      <c r="Y5" s="399"/>
      <c r="Z5" s="399"/>
      <c r="AA5" s="399"/>
      <c r="AB5" s="399"/>
      <c r="AC5" s="399"/>
      <c r="AD5" s="399"/>
      <c r="AE5" s="399"/>
      <c r="AF5" s="399"/>
      <c r="AG5" s="399"/>
      <c r="AH5" s="399"/>
      <c r="AI5" s="399"/>
      <c r="AJ5" s="399"/>
      <c r="AK5" s="399"/>
      <c r="AL5" s="399"/>
      <c r="AM5" s="399"/>
      <c r="AN5" s="399"/>
      <c r="AO5" s="399"/>
      <c r="AP5" s="399"/>
      <c r="AQ5" s="399"/>
      <c r="AR5" s="399"/>
      <c r="AS5" s="399"/>
      <c r="AT5" s="399"/>
      <c r="AU5" s="399"/>
      <c r="AV5" s="399"/>
      <c r="AW5" s="399"/>
      <c r="AX5" s="399"/>
      <c r="AY5" s="399"/>
      <c r="AZ5" s="399"/>
      <c r="BA5" s="399"/>
      <c r="BB5" s="399"/>
      <c r="BC5" s="399"/>
      <c r="BD5" s="399"/>
      <c r="BE5" s="399"/>
      <c r="BF5" s="399"/>
      <c r="BG5" s="399"/>
      <c r="BH5" s="399"/>
      <c r="BI5" s="399"/>
      <c r="BJ5" s="399"/>
      <c r="BK5" s="399"/>
      <c r="BL5" s="399"/>
      <c r="BM5" s="399"/>
      <c r="BN5" s="399"/>
      <c r="BO5" s="399"/>
      <c r="BP5" s="399"/>
      <c r="BQ5" s="399"/>
      <c r="BR5" s="399"/>
      <c r="BS5" s="399"/>
      <c r="BT5" s="399"/>
      <c r="BU5" s="399"/>
      <c r="BV5" s="399"/>
      <c r="BW5" s="399"/>
      <c r="BX5" s="399"/>
      <c r="BY5" s="399"/>
      <c r="BZ5" s="399"/>
      <c r="CA5" s="399"/>
      <c r="CB5" s="399"/>
      <c r="CC5" s="399"/>
      <c r="CD5" s="399"/>
      <c r="CE5" s="399"/>
      <c r="CF5" s="399"/>
      <c r="CG5" s="399"/>
      <c r="CH5" s="399"/>
      <c r="CI5" s="399"/>
      <c r="CJ5" s="399"/>
      <c r="CK5" s="399"/>
      <c r="CL5" s="399"/>
      <c r="CM5" s="399"/>
      <c r="CN5" s="399"/>
      <c r="CO5" s="399"/>
      <c r="CP5" s="399"/>
      <c r="CQ5" s="399"/>
      <c r="CR5" s="399"/>
      <c r="CS5" s="399"/>
      <c r="CT5" s="399"/>
      <c r="CU5" s="399"/>
      <c r="CV5" s="399"/>
      <c r="CW5" s="399"/>
      <c r="CX5" s="399"/>
      <c r="CY5" s="399"/>
      <c r="CZ5" s="399"/>
      <c r="DA5" s="399"/>
      <c r="DB5" s="399"/>
      <c r="DC5" s="399"/>
      <c r="DD5" s="399"/>
      <c r="DE5" s="399"/>
    </row>
    <row r="6" spans="1:109" s="259" customFormat="1" ht="13.5" x14ac:dyDescent="0.15">
      <c r="A6" s="399"/>
      <c r="B6" s="399"/>
      <c r="C6" s="399"/>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399"/>
      <c r="BO6" s="399"/>
      <c r="BP6" s="399"/>
      <c r="BQ6" s="399"/>
      <c r="BR6" s="399"/>
      <c r="BS6" s="399"/>
      <c r="BT6" s="399"/>
      <c r="BU6" s="399"/>
      <c r="BV6" s="399"/>
      <c r="BW6" s="399"/>
      <c r="BX6" s="399"/>
      <c r="BY6" s="399"/>
      <c r="BZ6" s="399"/>
      <c r="CA6" s="399"/>
      <c r="CB6" s="399"/>
      <c r="CC6" s="399"/>
      <c r="CD6" s="399"/>
      <c r="CE6" s="399"/>
      <c r="CF6" s="399"/>
      <c r="CG6" s="399"/>
      <c r="CH6" s="399"/>
      <c r="CI6" s="399"/>
      <c r="CJ6" s="399"/>
      <c r="CK6" s="399"/>
      <c r="CL6" s="399"/>
      <c r="CM6" s="399"/>
      <c r="CN6" s="399"/>
      <c r="CO6" s="399"/>
      <c r="CP6" s="399"/>
      <c r="CQ6" s="399"/>
      <c r="CR6" s="399"/>
      <c r="CS6" s="399"/>
      <c r="CT6" s="399"/>
      <c r="CU6" s="399"/>
      <c r="CV6" s="399"/>
      <c r="CW6" s="399"/>
      <c r="CX6" s="399"/>
      <c r="CY6" s="399"/>
      <c r="CZ6" s="399"/>
      <c r="DA6" s="399"/>
      <c r="DB6" s="399"/>
      <c r="DC6" s="399"/>
      <c r="DD6" s="399"/>
      <c r="DE6" s="399"/>
    </row>
    <row r="7" spans="1:109" s="259" customFormat="1" ht="13.5" x14ac:dyDescent="0.15">
      <c r="A7" s="399"/>
      <c r="B7" s="399"/>
      <c r="C7" s="399"/>
      <c r="D7" s="399"/>
      <c r="E7" s="399"/>
      <c r="F7" s="399"/>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399"/>
      <c r="BO7" s="399"/>
      <c r="BP7" s="399"/>
      <c r="BQ7" s="399"/>
      <c r="BR7" s="399"/>
      <c r="BS7" s="399"/>
      <c r="BT7" s="399"/>
      <c r="BU7" s="399"/>
      <c r="BV7" s="399"/>
      <c r="BW7" s="399"/>
      <c r="BX7" s="399"/>
      <c r="BY7" s="399"/>
      <c r="BZ7" s="399"/>
      <c r="CA7" s="399"/>
      <c r="CB7" s="399"/>
      <c r="CC7" s="399"/>
      <c r="CD7" s="399"/>
      <c r="CE7" s="399"/>
      <c r="CF7" s="399"/>
      <c r="CG7" s="399"/>
      <c r="CH7" s="399"/>
      <c r="CI7" s="399"/>
      <c r="CJ7" s="399"/>
      <c r="CK7" s="399"/>
      <c r="CL7" s="399"/>
      <c r="CM7" s="399"/>
      <c r="CN7" s="399"/>
      <c r="CO7" s="399"/>
      <c r="CP7" s="399"/>
      <c r="CQ7" s="399"/>
      <c r="CR7" s="399"/>
      <c r="CS7" s="399"/>
      <c r="CT7" s="399"/>
      <c r="CU7" s="399"/>
      <c r="CV7" s="399"/>
      <c r="CW7" s="399"/>
      <c r="CX7" s="399"/>
      <c r="CY7" s="399"/>
      <c r="CZ7" s="399"/>
      <c r="DA7" s="399"/>
      <c r="DB7" s="399"/>
      <c r="DC7" s="399"/>
      <c r="DD7" s="399"/>
      <c r="DE7" s="399"/>
    </row>
    <row r="8" spans="1:109" s="259" customFormat="1" ht="13.5" x14ac:dyDescent="0.15">
      <c r="A8" s="399"/>
      <c r="B8" s="399"/>
      <c r="C8" s="399"/>
      <c r="D8" s="399"/>
      <c r="E8" s="399"/>
      <c r="F8" s="399"/>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399"/>
      <c r="BO8" s="399"/>
      <c r="BP8" s="399"/>
      <c r="BQ8" s="399"/>
      <c r="BR8" s="399"/>
      <c r="BS8" s="399"/>
      <c r="BT8" s="399"/>
      <c r="BU8" s="399"/>
      <c r="BV8" s="399"/>
      <c r="BW8" s="399"/>
      <c r="BX8" s="399"/>
      <c r="BY8" s="399"/>
      <c r="BZ8" s="399"/>
      <c r="CA8" s="399"/>
      <c r="CB8" s="399"/>
      <c r="CC8" s="399"/>
      <c r="CD8" s="399"/>
      <c r="CE8" s="399"/>
      <c r="CF8" s="399"/>
      <c r="CG8" s="399"/>
      <c r="CH8" s="399"/>
      <c r="CI8" s="399"/>
      <c r="CJ8" s="399"/>
      <c r="CK8" s="399"/>
      <c r="CL8" s="399"/>
      <c r="CM8" s="399"/>
      <c r="CN8" s="399"/>
      <c r="CO8" s="399"/>
      <c r="CP8" s="399"/>
      <c r="CQ8" s="399"/>
      <c r="CR8" s="399"/>
      <c r="CS8" s="399"/>
      <c r="CT8" s="399"/>
      <c r="CU8" s="399"/>
      <c r="CV8" s="399"/>
      <c r="CW8" s="399"/>
      <c r="CX8" s="399"/>
      <c r="CY8" s="399"/>
      <c r="CZ8" s="399"/>
      <c r="DA8" s="399"/>
      <c r="DB8" s="399"/>
      <c r="DC8" s="399"/>
      <c r="DD8" s="399"/>
      <c r="DE8" s="399"/>
    </row>
    <row r="9" spans="1:109" s="259" customFormat="1" ht="13.5" x14ac:dyDescent="0.15">
      <c r="A9" s="399"/>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c r="BC9" s="399"/>
      <c r="BD9" s="399"/>
      <c r="BE9" s="399"/>
      <c r="BF9" s="399"/>
      <c r="BG9" s="399"/>
      <c r="BH9" s="399"/>
      <c r="BI9" s="399"/>
      <c r="BJ9" s="399"/>
      <c r="BK9" s="399"/>
      <c r="BL9" s="399"/>
      <c r="BM9" s="399"/>
      <c r="BN9" s="399"/>
      <c r="BO9" s="399"/>
      <c r="BP9" s="399"/>
      <c r="BQ9" s="399"/>
      <c r="BR9" s="399"/>
      <c r="BS9" s="399"/>
      <c r="BT9" s="399"/>
      <c r="BU9" s="399"/>
      <c r="BV9" s="399"/>
      <c r="BW9" s="399"/>
      <c r="BX9" s="399"/>
      <c r="BY9" s="399"/>
      <c r="BZ9" s="399"/>
      <c r="CA9" s="399"/>
      <c r="CB9" s="399"/>
      <c r="CC9" s="399"/>
      <c r="CD9" s="399"/>
      <c r="CE9" s="399"/>
      <c r="CF9" s="399"/>
      <c r="CG9" s="399"/>
      <c r="CH9" s="399"/>
      <c r="CI9" s="399"/>
      <c r="CJ9" s="399"/>
      <c r="CK9" s="399"/>
      <c r="CL9" s="399"/>
      <c r="CM9" s="399"/>
      <c r="CN9" s="399"/>
      <c r="CO9" s="399"/>
      <c r="CP9" s="399"/>
      <c r="CQ9" s="399"/>
      <c r="CR9" s="399"/>
      <c r="CS9" s="399"/>
      <c r="CT9" s="399"/>
      <c r="CU9" s="399"/>
      <c r="CV9" s="399"/>
      <c r="CW9" s="399"/>
      <c r="CX9" s="399"/>
      <c r="CY9" s="399"/>
      <c r="CZ9" s="399"/>
      <c r="DA9" s="399"/>
      <c r="DB9" s="399"/>
      <c r="DC9" s="399"/>
      <c r="DD9" s="399"/>
      <c r="DE9" s="399"/>
    </row>
    <row r="10" spans="1:109" s="259" customFormat="1" ht="13.5" x14ac:dyDescent="0.15">
      <c r="A10" s="399"/>
      <c r="B10" s="399"/>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399"/>
      <c r="AY10" s="399"/>
      <c r="AZ10" s="399"/>
      <c r="BA10" s="399"/>
      <c r="BB10" s="399"/>
      <c r="BC10" s="399"/>
      <c r="BD10" s="399"/>
      <c r="BE10" s="399"/>
      <c r="BF10" s="399"/>
      <c r="BG10" s="399"/>
      <c r="BH10" s="399"/>
      <c r="BI10" s="399"/>
      <c r="BJ10" s="399"/>
      <c r="BK10" s="399"/>
      <c r="BL10" s="399"/>
      <c r="BM10" s="399"/>
      <c r="BN10" s="399"/>
      <c r="BO10" s="399"/>
      <c r="BP10" s="399"/>
      <c r="BQ10" s="399"/>
      <c r="BR10" s="399"/>
      <c r="BS10" s="399"/>
      <c r="BT10" s="399"/>
      <c r="BU10" s="399"/>
      <c r="BV10" s="399"/>
      <c r="BW10" s="399"/>
      <c r="BX10" s="399"/>
      <c r="BY10" s="399"/>
      <c r="BZ10" s="399"/>
      <c r="CA10" s="399"/>
      <c r="CB10" s="399"/>
      <c r="CC10" s="399"/>
      <c r="CD10" s="399"/>
      <c r="CE10" s="399"/>
      <c r="CF10" s="399"/>
      <c r="CG10" s="399"/>
      <c r="CH10" s="399"/>
      <c r="CI10" s="399"/>
      <c r="CJ10" s="399"/>
      <c r="CK10" s="399"/>
      <c r="CL10" s="399"/>
      <c r="CM10" s="399"/>
      <c r="CN10" s="399"/>
      <c r="CO10" s="399"/>
      <c r="CP10" s="399"/>
      <c r="CQ10" s="399"/>
      <c r="CR10" s="399"/>
      <c r="CS10" s="399"/>
      <c r="CT10" s="399"/>
      <c r="CU10" s="399"/>
      <c r="CV10" s="399"/>
      <c r="CW10" s="399"/>
      <c r="CX10" s="399"/>
      <c r="CY10" s="399"/>
      <c r="CZ10" s="399"/>
      <c r="DA10" s="399"/>
      <c r="DB10" s="399"/>
      <c r="DC10" s="399"/>
      <c r="DD10" s="399"/>
      <c r="DE10" s="399"/>
    </row>
    <row r="11" spans="1:109" s="259" customFormat="1" ht="13.5" x14ac:dyDescent="0.15">
      <c r="A11" s="399"/>
      <c r="B11" s="399"/>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399"/>
      <c r="BO11" s="399"/>
      <c r="BP11" s="399"/>
      <c r="BQ11" s="399"/>
      <c r="BR11" s="399"/>
      <c r="BS11" s="399"/>
      <c r="BT11" s="399"/>
      <c r="BU11" s="399"/>
      <c r="BV11" s="399"/>
      <c r="BW11" s="399"/>
      <c r="BX11" s="399"/>
      <c r="BY11" s="399"/>
      <c r="BZ11" s="399"/>
      <c r="CA11" s="399"/>
      <c r="CB11" s="399"/>
      <c r="CC11" s="399"/>
      <c r="CD11" s="399"/>
      <c r="CE11" s="399"/>
      <c r="CF11" s="399"/>
      <c r="CG11" s="399"/>
      <c r="CH11" s="399"/>
      <c r="CI11" s="399"/>
      <c r="CJ11" s="399"/>
      <c r="CK11" s="399"/>
      <c r="CL11" s="399"/>
      <c r="CM11" s="399"/>
      <c r="CN11" s="399"/>
      <c r="CO11" s="399"/>
      <c r="CP11" s="399"/>
      <c r="CQ11" s="399"/>
      <c r="CR11" s="399"/>
      <c r="CS11" s="399"/>
      <c r="CT11" s="399"/>
      <c r="CU11" s="399"/>
      <c r="CV11" s="399"/>
      <c r="CW11" s="399"/>
      <c r="CX11" s="399"/>
      <c r="CY11" s="399"/>
      <c r="CZ11" s="399"/>
      <c r="DA11" s="399"/>
      <c r="DB11" s="399"/>
      <c r="DC11" s="399"/>
      <c r="DD11" s="399"/>
      <c r="DE11" s="399"/>
    </row>
    <row r="12" spans="1:109" s="259" customFormat="1" ht="13.5" x14ac:dyDescent="0.15">
      <c r="A12" s="399"/>
      <c r="B12" s="399"/>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Q12" s="399"/>
      <c r="AR12" s="399"/>
      <c r="AS12" s="399"/>
      <c r="AT12" s="399"/>
      <c r="AU12" s="399"/>
      <c r="AV12" s="399"/>
      <c r="AW12" s="399"/>
      <c r="AX12" s="399"/>
      <c r="AY12" s="399"/>
      <c r="AZ12" s="399"/>
      <c r="BA12" s="399"/>
      <c r="BB12" s="399"/>
      <c r="BC12" s="399"/>
      <c r="BD12" s="399"/>
      <c r="BE12" s="399"/>
      <c r="BF12" s="399"/>
      <c r="BG12" s="399"/>
      <c r="BH12" s="399"/>
      <c r="BI12" s="399"/>
      <c r="BJ12" s="399"/>
      <c r="BK12" s="399"/>
      <c r="BL12" s="399"/>
      <c r="BM12" s="399"/>
      <c r="BN12" s="399"/>
      <c r="BO12" s="399"/>
      <c r="BP12" s="399"/>
      <c r="BQ12" s="399"/>
      <c r="BR12" s="399"/>
      <c r="BS12" s="399"/>
      <c r="BT12" s="399"/>
      <c r="BU12" s="399"/>
      <c r="BV12" s="399"/>
      <c r="BW12" s="399"/>
      <c r="BX12" s="399"/>
      <c r="BY12" s="399"/>
      <c r="BZ12" s="399"/>
      <c r="CA12" s="399"/>
      <c r="CB12" s="399"/>
      <c r="CC12" s="399"/>
      <c r="CD12" s="399"/>
      <c r="CE12" s="399"/>
      <c r="CF12" s="399"/>
      <c r="CG12" s="399"/>
      <c r="CH12" s="399"/>
      <c r="CI12" s="399"/>
      <c r="CJ12" s="399"/>
      <c r="CK12" s="399"/>
      <c r="CL12" s="399"/>
      <c r="CM12" s="399"/>
      <c r="CN12" s="399"/>
      <c r="CO12" s="399"/>
      <c r="CP12" s="399"/>
      <c r="CQ12" s="399"/>
      <c r="CR12" s="399"/>
      <c r="CS12" s="399"/>
      <c r="CT12" s="399"/>
      <c r="CU12" s="399"/>
      <c r="CV12" s="399"/>
      <c r="CW12" s="399"/>
      <c r="CX12" s="399"/>
      <c r="CY12" s="399"/>
      <c r="CZ12" s="399"/>
      <c r="DA12" s="399"/>
      <c r="DB12" s="399"/>
      <c r="DC12" s="399"/>
      <c r="DD12" s="399"/>
      <c r="DE12" s="399"/>
    </row>
    <row r="13" spans="1:109" s="259" customFormat="1" ht="13.5" x14ac:dyDescent="0.15">
      <c r="A13" s="399"/>
      <c r="B13" s="399"/>
      <c r="C13" s="399"/>
      <c r="D13" s="399"/>
      <c r="E13" s="399"/>
      <c r="F13" s="399"/>
      <c r="G13" s="399"/>
      <c r="H13" s="399"/>
      <c r="I13" s="399"/>
      <c r="J13" s="399"/>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c r="AZ13" s="399"/>
      <c r="BA13" s="399"/>
      <c r="BB13" s="399"/>
      <c r="BC13" s="399"/>
      <c r="BD13" s="399"/>
      <c r="BE13" s="399"/>
      <c r="BF13" s="399"/>
      <c r="BG13" s="399"/>
      <c r="BH13" s="399"/>
      <c r="BI13" s="399"/>
      <c r="BJ13" s="399"/>
      <c r="BK13" s="399"/>
      <c r="BL13" s="399"/>
      <c r="BM13" s="399"/>
      <c r="BN13" s="399"/>
      <c r="BO13" s="399"/>
      <c r="BP13" s="399"/>
      <c r="BQ13" s="399"/>
      <c r="BR13" s="399"/>
      <c r="BS13" s="399"/>
      <c r="BT13" s="399"/>
      <c r="BU13" s="399"/>
      <c r="BV13" s="399"/>
      <c r="BW13" s="399"/>
      <c r="BX13" s="399"/>
      <c r="BY13" s="399"/>
      <c r="BZ13" s="399"/>
      <c r="CA13" s="399"/>
      <c r="CB13" s="399"/>
      <c r="CC13" s="399"/>
      <c r="CD13" s="399"/>
      <c r="CE13" s="399"/>
      <c r="CF13" s="399"/>
      <c r="CG13" s="399"/>
      <c r="CH13" s="399"/>
      <c r="CI13" s="399"/>
      <c r="CJ13" s="399"/>
      <c r="CK13" s="399"/>
      <c r="CL13" s="399"/>
      <c r="CM13" s="399"/>
      <c r="CN13" s="399"/>
      <c r="CO13" s="399"/>
      <c r="CP13" s="399"/>
      <c r="CQ13" s="399"/>
      <c r="CR13" s="399"/>
      <c r="CS13" s="399"/>
      <c r="CT13" s="399"/>
      <c r="CU13" s="399"/>
      <c r="CV13" s="399"/>
      <c r="CW13" s="399"/>
      <c r="CX13" s="399"/>
      <c r="CY13" s="399"/>
      <c r="CZ13" s="399"/>
      <c r="DA13" s="399"/>
      <c r="DB13" s="399"/>
      <c r="DC13" s="399"/>
      <c r="DD13" s="399"/>
      <c r="DE13" s="399"/>
    </row>
    <row r="14" spans="1:109" s="259" customFormat="1" ht="13.5" x14ac:dyDescent="0.15">
      <c r="A14" s="399"/>
      <c r="B14" s="399"/>
      <c r="C14" s="399"/>
      <c r="D14" s="399"/>
      <c r="E14" s="399"/>
      <c r="F14" s="399"/>
      <c r="G14" s="399"/>
      <c r="H14" s="399"/>
      <c r="I14" s="399"/>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Q14" s="399"/>
      <c r="AR14" s="399"/>
      <c r="AS14" s="399"/>
      <c r="AT14" s="399"/>
      <c r="AU14" s="399"/>
      <c r="AV14" s="399"/>
      <c r="AW14" s="399"/>
      <c r="AX14" s="399"/>
      <c r="AY14" s="399"/>
      <c r="AZ14" s="399"/>
      <c r="BA14" s="399"/>
      <c r="BB14" s="399"/>
      <c r="BC14" s="399"/>
      <c r="BD14" s="399"/>
      <c r="BE14" s="399"/>
      <c r="BF14" s="399"/>
      <c r="BG14" s="399"/>
      <c r="BH14" s="399"/>
      <c r="BI14" s="399"/>
      <c r="BJ14" s="399"/>
      <c r="BK14" s="399"/>
      <c r="BL14" s="399"/>
      <c r="BM14" s="399"/>
      <c r="BN14" s="399"/>
      <c r="BO14" s="399"/>
      <c r="BP14" s="399"/>
      <c r="BQ14" s="399"/>
      <c r="BR14" s="399"/>
      <c r="BS14" s="399"/>
      <c r="BT14" s="399"/>
      <c r="BU14" s="399"/>
      <c r="BV14" s="399"/>
      <c r="BW14" s="399"/>
      <c r="BX14" s="399"/>
      <c r="BY14" s="399"/>
      <c r="BZ14" s="399"/>
      <c r="CA14" s="399"/>
      <c r="CB14" s="399"/>
      <c r="CC14" s="399"/>
      <c r="CD14" s="399"/>
      <c r="CE14" s="399"/>
      <c r="CF14" s="399"/>
      <c r="CG14" s="399"/>
      <c r="CH14" s="399"/>
      <c r="CI14" s="399"/>
      <c r="CJ14" s="399"/>
      <c r="CK14" s="399"/>
      <c r="CL14" s="399"/>
      <c r="CM14" s="399"/>
      <c r="CN14" s="399"/>
      <c r="CO14" s="399"/>
      <c r="CP14" s="399"/>
      <c r="CQ14" s="399"/>
      <c r="CR14" s="399"/>
      <c r="CS14" s="399"/>
      <c r="CT14" s="399"/>
      <c r="CU14" s="399"/>
      <c r="CV14" s="399"/>
      <c r="CW14" s="399"/>
      <c r="CX14" s="399"/>
      <c r="CY14" s="399"/>
      <c r="CZ14" s="399"/>
      <c r="DA14" s="399"/>
      <c r="DB14" s="399"/>
      <c r="DC14" s="399"/>
      <c r="DD14" s="399"/>
      <c r="DE14" s="399"/>
    </row>
    <row r="15" spans="1:109" s="259" customFormat="1" ht="13.5" x14ac:dyDescent="0.15">
      <c r="A15" s="366"/>
      <c r="B15" s="399"/>
      <c r="C15" s="399"/>
      <c r="D15" s="399"/>
      <c r="E15" s="399"/>
      <c r="F15" s="399"/>
      <c r="G15" s="399"/>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399"/>
      <c r="AX15" s="399"/>
      <c r="AY15" s="399"/>
      <c r="AZ15" s="399"/>
      <c r="BA15" s="399"/>
      <c r="BB15" s="399"/>
      <c r="BC15" s="399"/>
      <c r="BD15" s="399"/>
      <c r="BE15" s="399"/>
      <c r="BF15" s="399"/>
      <c r="BG15" s="399"/>
      <c r="BH15" s="399"/>
      <c r="BI15" s="399"/>
      <c r="BJ15" s="399"/>
      <c r="BK15" s="399"/>
      <c r="BL15" s="399"/>
      <c r="BM15" s="399"/>
      <c r="BN15" s="399"/>
      <c r="BO15" s="399"/>
      <c r="BP15" s="399"/>
      <c r="BQ15" s="399"/>
      <c r="BR15" s="399"/>
      <c r="BS15" s="399"/>
      <c r="BT15" s="399"/>
      <c r="BU15" s="399"/>
      <c r="BV15" s="399"/>
      <c r="BW15" s="399"/>
      <c r="BX15" s="399"/>
      <c r="BY15" s="399"/>
      <c r="BZ15" s="399"/>
      <c r="CA15" s="399"/>
      <c r="CB15" s="399"/>
      <c r="CC15" s="399"/>
      <c r="CD15" s="399"/>
      <c r="CE15" s="399"/>
      <c r="CF15" s="399"/>
      <c r="CG15" s="399"/>
      <c r="CH15" s="399"/>
      <c r="CI15" s="399"/>
      <c r="CJ15" s="399"/>
      <c r="CK15" s="399"/>
      <c r="CL15" s="399"/>
      <c r="CM15" s="399"/>
      <c r="CN15" s="399"/>
      <c r="CO15" s="399"/>
      <c r="CP15" s="399"/>
      <c r="CQ15" s="399"/>
      <c r="CR15" s="399"/>
      <c r="CS15" s="399"/>
      <c r="CT15" s="399"/>
      <c r="CU15" s="399"/>
      <c r="CV15" s="399"/>
      <c r="CW15" s="399"/>
      <c r="CX15" s="399"/>
      <c r="CY15" s="399"/>
      <c r="CZ15" s="399"/>
      <c r="DA15" s="399"/>
      <c r="DB15" s="399"/>
      <c r="DC15" s="399"/>
      <c r="DD15" s="399"/>
      <c r="DE15" s="399"/>
    </row>
    <row r="16" spans="1:109" s="259" customFormat="1" ht="13.5" x14ac:dyDescent="0.15">
      <c r="A16" s="366"/>
      <c r="B16" s="399"/>
      <c r="C16" s="399"/>
      <c r="D16" s="399"/>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c r="AZ16" s="399"/>
      <c r="BA16" s="399"/>
      <c r="BB16" s="399"/>
      <c r="BC16" s="399"/>
      <c r="BD16" s="399"/>
      <c r="BE16" s="399"/>
      <c r="BF16" s="399"/>
      <c r="BG16" s="399"/>
      <c r="BH16" s="399"/>
      <c r="BI16" s="399"/>
      <c r="BJ16" s="399"/>
      <c r="BK16" s="399"/>
      <c r="BL16" s="399"/>
      <c r="BM16" s="399"/>
      <c r="BN16" s="399"/>
      <c r="BO16" s="399"/>
      <c r="BP16" s="399"/>
      <c r="BQ16" s="399"/>
      <c r="BR16" s="399"/>
      <c r="BS16" s="399"/>
      <c r="BT16" s="399"/>
      <c r="BU16" s="399"/>
      <c r="BV16" s="399"/>
      <c r="BW16" s="399"/>
      <c r="BX16" s="399"/>
      <c r="BY16" s="399"/>
      <c r="BZ16" s="399"/>
      <c r="CA16" s="399"/>
      <c r="CB16" s="399"/>
      <c r="CC16" s="399"/>
      <c r="CD16" s="399"/>
      <c r="CE16" s="399"/>
      <c r="CF16" s="399"/>
      <c r="CG16" s="399"/>
      <c r="CH16" s="399"/>
      <c r="CI16" s="399"/>
      <c r="CJ16" s="399"/>
      <c r="CK16" s="399"/>
      <c r="CL16" s="399"/>
      <c r="CM16" s="399"/>
      <c r="CN16" s="399"/>
      <c r="CO16" s="399"/>
      <c r="CP16" s="399"/>
      <c r="CQ16" s="399"/>
      <c r="CR16" s="399"/>
      <c r="CS16" s="399"/>
      <c r="CT16" s="399"/>
      <c r="CU16" s="399"/>
      <c r="CV16" s="399"/>
      <c r="CW16" s="399"/>
      <c r="CX16" s="399"/>
      <c r="CY16" s="399"/>
      <c r="CZ16" s="399"/>
      <c r="DA16" s="399"/>
      <c r="DB16" s="399"/>
      <c r="DC16" s="399"/>
      <c r="DD16" s="399"/>
      <c r="DE16" s="399"/>
    </row>
    <row r="17" spans="1:109" s="259" customFormat="1" ht="13.5" x14ac:dyDescent="0.15">
      <c r="A17" s="366"/>
      <c r="B17" s="399"/>
      <c r="C17" s="399"/>
      <c r="D17" s="399"/>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c r="AO17" s="399"/>
      <c r="AP17" s="399"/>
      <c r="AQ17" s="399"/>
      <c r="AR17" s="399"/>
      <c r="AS17" s="399"/>
      <c r="AT17" s="399"/>
      <c r="AU17" s="399"/>
      <c r="AV17" s="399"/>
      <c r="AW17" s="399"/>
      <c r="AX17" s="399"/>
      <c r="AY17" s="399"/>
      <c r="AZ17" s="399"/>
      <c r="BA17" s="399"/>
      <c r="BB17" s="399"/>
      <c r="BC17" s="399"/>
      <c r="BD17" s="399"/>
      <c r="BE17" s="399"/>
      <c r="BF17" s="399"/>
      <c r="BG17" s="399"/>
      <c r="BH17" s="399"/>
      <c r="BI17" s="399"/>
      <c r="BJ17" s="399"/>
      <c r="BK17" s="399"/>
      <c r="BL17" s="399"/>
      <c r="BM17" s="399"/>
      <c r="BN17" s="399"/>
      <c r="BO17" s="399"/>
      <c r="BP17" s="399"/>
      <c r="BQ17" s="399"/>
      <c r="BR17" s="399"/>
      <c r="BS17" s="399"/>
      <c r="BT17" s="399"/>
      <c r="BU17" s="399"/>
      <c r="BV17" s="399"/>
      <c r="BW17" s="399"/>
      <c r="BX17" s="399"/>
      <c r="BY17" s="399"/>
      <c r="BZ17" s="399"/>
      <c r="CA17" s="399"/>
      <c r="CB17" s="399"/>
      <c r="CC17" s="399"/>
      <c r="CD17" s="399"/>
      <c r="CE17" s="399"/>
      <c r="CF17" s="399"/>
      <c r="CG17" s="399"/>
      <c r="CH17" s="399"/>
      <c r="CI17" s="399"/>
      <c r="CJ17" s="399"/>
      <c r="CK17" s="399"/>
      <c r="CL17" s="399"/>
      <c r="CM17" s="399"/>
      <c r="CN17" s="399"/>
      <c r="CO17" s="399"/>
      <c r="CP17" s="399"/>
      <c r="CQ17" s="399"/>
      <c r="CR17" s="399"/>
      <c r="CS17" s="399"/>
      <c r="CT17" s="399"/>
      <c r="CU17" s="399"/>
      <c r="CV17" s="399"/>
      <c r="CW17" s="399"/>
      <c r="CX17" s="399"/>
      <c r="CY17" s="399"/>
      <c r="CZ17" s="399"/>
      <c r="DA17" s="399"/>
      <c r="DB17" s="399"/>
      <c r="DC17" s="399"/>
      <c r="DD17" s="399"/>
      <c r="DE17" s="399"/>
    </row>
    <row r="18" spans="1:109" s="259" customFormat="1" ht="13.5" x14ac:dyDescent="0.15">
      <c r="A18" s="366"/>
      <c r="B18" s="399"/>
      <c r="C18" s="399"/>
      <c r="D18" s="399"/>
      <c r="E18" s="399"/>
      <c r="F18" s="399"/>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O18" s="399"/>
      <c r="AP18" s="399"/>
      <c r="AQ18" s="399"/>
      <c r="AR18" s="399"/>
      <c r="AS18" s="399"/>
      <c r="AT18" s="399"/>
      <c r="AU18" s="399"/>
      <c r="AV18" s="399"/>
      <c r="AW18" s="399"/>
      <c r="AX18" s="399"/>
      <c r="AY18" s="399"/>
      <c r="AZ18" s="399"/>
      <c r="BA18" s="399"/>
      <c r="BB18" s="399"/>
      <c r="BC18" s="399"/>
      <c r="BD18" s="399"/>
      <c r="BE18" s="399"/>
      <c r="BF18" s="399"/>
      <c r="BG18" s="399"/>
      <c r="BH18" s="399"/>
      <c r="BI18" s="399"/>
      <c r="BJ18" s="399"/>
      <c r="BK18" s="399"/>
      <c r="BL18" s="399"/>
      <c r="BM18" s="399"/>
      <c r="BN18" s="399"/>
      <c r="BO18" s="399"/>
      <c r="BP18" s="399"/>
      <c r="BQ18" s="399"/>
      <c r="BR18" s="399"/>
      <c r="BS18" s="399"/>
      <c r="BT18" s="399"/>
      <c r="BU18" s="399"/>
      <c r="BV18" s="399"/>
      <c r="BW18" s="399"/>
      <c r="BX18" s="399"/>
      <c r="BY18" s="399"/>
      <c r="BZ18" s="399"/>
      <c r="CA18" s="399"/>
      <c r="CB18" s="399"/>
      <c r="CC18" s="399"/>
      <c r="CD18" s="399"/>
      <c r="CE18" s="399"/>
      <c r="CF18" s="399"/>
      <c r="CG18" s="399"/>
      <c r="CH18" s="399"/>
      <c r="CI18" s="399"/>
      <c r="CJ18" s="399"/>
      <c r="CK18" s="399"/>
      <c r="CL18" s="399"/>
      <c r="CM18" s="399"/>
      <c r="CN18" s="399"/>
      <c r="CO18" s="399"/>
      <c r="CP18" s="399"/>
      <c r="CQ18" s="399"/>
      <c r="CR18" s="399"/>
      <c r="CS18" s="399"/>
      <c r="CT18" s="399"/>
      <c r="CU18" s="399"/>
      <c r="CV18" s="399"/>
      <c r="CW18" s="399"/>
      <c r="CX18" s="399"/>
      <c r="CY18" s="399"/>
      <c r="CZ18" s="399"/>
      <c r="DA18" s="399"/>
      <c r="DB18" s="399"/>
      <c r="DC18" s="399"/>
      <c r="DD18" s="399"/>
      <c r="DE18" s="399"/>
    </row>
    <row r="19" spans="1:109" ht="13.5" x14ac:dyDescent="0.15">
      <c r="DD19" s="366"/>
      <c r="DE19" s="366"/>
    </row>
    <row r="20" spans="1:109" ht="13.5" x14ac:dyDescent="0.15">
      <c r="DD20" s="366"/>
      <c r="DE20" s="366"/>
    </row>
    <row r="21" spans="1:109" ht="17.25" customHeight="1" x14ac:dyDescent="0.15">
      <c r="B21" s="398"/>
      <c r="C21" s="395"/>
      <c r="D21" s="395"/>
      <c r="E21" s="395"/>
      <c r="F21" s="395"/>
      <c r="G21" s="395"/>
      <c r="H21" s="395"/>
      <c r="I21" s="395"/>
      <c r="J21" s="395"/>
      <c r="K21" s="395"/>
      <c r="L21" s="395"/>
      <c r="M21" s="395"/>
      <c r="N21" s="397"/>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7"/>
      <c r="AU21" s="395"/>
      <c r="AV21" s="395"/>
      <c r="AW21" s="395"/>
      <c r="AX21" s="395"/>
      <c r="AY21" s="395"/>
      <c r="AZ21" s="395"/>
      <c r="BA21" s="395"/>
      <c r="BB21" s="395"/>
      <c r="BC21" s="395"/>
      <c r="BD21" s="395"/>
      <c r="BE21" s="395"/>
      <c r="BF21" s="397"/>
      <c r="BG21" s="395"/>
      <c r="BH21" s="395"/>
      <c r="BI21" s="395"/>
      <c r="BJ21" s="395"/>
      <c r="BK21" s="395"/>
      <c r="BL21" s="395"/>
      <c r="BM21" s="395"/>
      <c r="BN21" s="395"/>
      <c r="BO21" s="395"/>
      <c r="BP21" s="395"/>
      <c r="BQ21" s="395"/>
      <c r="BR21" s="397"/>
      <c r="BS21" s="395"/>
      <c r="BT21" s="395"/>
      <c r="BU21" s="395"/>
      <c r="BV21" s="395"/>
      <c r="BW21" s="395"/>
      <c r="BX21" s="395"/>
      <c r="BY21" s="395"/>
      <c r="BZ21" s="395"/>
      <c r="CA21" s="395"/>
      <c r="CB21" s="395"/>
      <c r="CC21" s="395"/>
      <c r="CD21" s="397"/>
      <c r="CE21" s="395"/>
      <c r="CF21" s="395"/>
      <c r="CG21" s="395"/>
      <c r="CH21" s="395"/>
      <c r="CI21" s="395"/>
      <c r="CJ21" s="395"/>
      <c r="CK21" s="395"/>
      <c r="CL21" s="395"/>
      <c r="CM21" s="395"/>
      <c r="CN21" s="395"/>
      <c r="CO21" s="395"/>
      <c r="CP21" s="397"/>
      <c r="CQ21" s="395"/>
      <c r="CR21" s="395"/>
      <c r="CS21" s="395"/>
      <c r="CT21" s="395"/>
      <c r="CU21" s="395"/>
      <c r="CV21" s="395"/>
      <c r="CW21" s="395"/>
      <c r="CX21" s="395"/>
      <c r="CY21" s="395"/>
      <c r="CZ21" s="395"/>
      <c r="DA21" s="395"/>
      <c r="DB21" s="397"/>
      <c r="DC21" s="395"/>
      <c r="DD21" s="394"/>
      <c r="DE21" s="366"/>
    </row>
    <row r="22" spans="1:109" ht="17.25" customHeight="1" x14ac:dyDescent="0.15">
      <c r="B22" s="367"/>
    </row>
    <row r="23" spans="1:109" ht="13.5" x14ac:dyDescent="0.15">
      <c r="B23" s="367"/>
    </row>
    <row r="24" spans="1:109" ht="13.5" x14ac:dyDescent="0.15">
      <c r="B24" s="367"/>
    </row>
    <row r="25" spans="1:109" ht="13.5" x14ac:dyDescent="0.15">
      <c r="B25" s="367"/>
    </row>
    <row r="26" spans="1:109" ht="13.5" x14ac:dyDescent="0.15">
      <c r="B26" s="367"/>
    </row>
    <row r="27" spans="1:109" ht="13.5" x14ac:dyDescent="0.15">
      <c r="B27" s="367"/>
    </row>
    <row r="28" spans="1:109" ht="13.5" x14ac:dyDescent="0.15">
      <c r="B28" s="367"/>
    </row>
    <row r="29" spans="1:109" ht="13.5" x14ac:dyDescent="0.15">
      <c r="B29" s="367"/>
    </row>
    <row r="30" spans="1:109" ht="13.5" x14ac:dyDescent="0.15">
      <c r="B30" s="367"/>
    </row>
    <row r="31" spans="1:109" ht="13.5" x14ac:dyDescent="0.15">
      <c r="B31" s="367"/>
    </row>
    <row r="32" spans="1:109" ht="13.5" x14ac:dyDescent="0.15">
      <c r="B32" s="367"/>
    </row>
    <row r="33" spans="2:109" ht="13.5" x14ac:dyDescent="0.15">
      <c r="B33" s="367"/>
    </row>
    <row r="34" spans="2:109" ht="13.5" x14ac:dyDescent="0.15">
      <c r="B34" s="367"/>
    </row>
    <row r="35" spans="2:109" ht="13.5" x14ac:dyDescent="0.15">
      <c r="B35" s="367"/>
    </row>
    <row r="36" spans="2:109" ht="13.5" x14ac:dyDescent="0.15">
      <c r="B36" s="367"/>
    </row>
    <row r="37" spans="2:109" ht="13.5" x14ac:dyDescent="0.15">
      <c r="B37" s="367"/>
    </row>
    <row r="38" spans="2:109" ht="13.5" x14ac:dyDescent="0.15">
      <c r="B38" s="367"/>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6"/>
    </row>
    <row r="41" spans="2:109" ht="17.25" x14ac:dyDescent="0.15">
      <c r="B41" s="396" t="s">
        <v>617</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7"/>
      <c r="G42" s="382"/>
      <c r="I42" s="381"/>
      <c r="J42" s="381"/>
      <c r="K42" s="381"/>
      <c r="AM42" s="382"/>
      <c r="AN42" s="382" t="s">
        <v>613</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7"/>
      <c r="AN43" s="1255" t="s">
        <v>616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5" x14ac:dyDescent="0.15">
      <c r="B44" s="367"/>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5" x14ac:dyDescent="0.15">
      <c r="B45" s="367"/>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5" x14ac:dyDescent="0.15">
      <c r="B46" s="367"/>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5" x14ac:dyDescent="0.15">
      <c r="B47" s="367"/>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5" x14ac:dyDescent="0.15">
      <c r="B48" s="367"/>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7"/>
      <c r="AN49" s="366" t="s">
        <v>611</v>
      </c>
    </row>
    <row r="50" spans="1:109" ht="13.5" x14ac:dyDescent="0.15">
      <c r="B50" s="367"/>
      <c r="G50" s="1265"/>
      <c r="H50" s="1265"/>
      <c r="I50" s="1265"/>
      <c r="J50" s="1265"/>
      <c r="K50" s="375"/>
      <c r="L50" s="375"/>
      <c r="M50" s="374"/>
      <c r="N50" s="374"/>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566</v>
      </c>
      <c r="BQ50" s="1269"/>
      <c r="BR50" s="1269"/>
      <c r="BS50" s="1269"/>
      <c r="BT50" s="1269"/>
      <c r="BU50" s="1269"/>
      <c r="BV50" s="1269"/>
      <c r="BW50" s="1269"/>
      <c r="BX50" s="1269" t="s">
        <v>567</v>
      </c>
      <c r="BY50" s="1269"/>
      <c r="BZ50" s="1269"/>
      <c r="CA50" s="1269"/>
      <c r="CB50" s="1269"/>
      <c r="CC50" s="1269"/>
      <c r="CD50" s="1269"/>
      <c r="CE50" s="1269"/>
      <c r="CF50" s="1269" t="s">
        <v>568</v>
      </c>
      <c r="CG50" s="1269"/>
      <c r="CH50" s="1269"/>
      <c r="CI50" s="1269"/>
      <c r="CJ50" s="1269"/>
      <c r="CK50" s="1269"/>
      <c r="CL50" s="1269"/>
      <c r="CM50" s="1269"/>
      <c r="CN50" s="1269" t="s">
        <v>569</v>
      </c>
      <c r="CO50" s="1269"/>
      <c r="CP50" s="1269"/>
      <c r="CQ50" s="1269"/>
      <c r="CR50" s="1269"/>
      <c r="CS50" s="1269"/>
      <c r="CT50" s="1269"/>
      <c r="CU50" s="1269"/>
      <c r="CV50" s="1269" t="s">
        <v>570</v>
      </c>
      <c r="CW50" s="1269"/>
      <c r="CX50" s="1269"/>
      <c r="CY50" s="1269"/>
      <c r="CZ50" s="1269"/>
      <c r="DA50" s="1269"/>
      <c r="DB50" s="1269"/>
      <c r="DC50" s="1269"/>
    </row>
    <row r="51" spans="1:109" ht="13.5" customHeight="1" x14ac:dyDescent="0.15">
      <c r="B51" s="367"/>
      <c r="G51" s="1270"/>
      <c r="H51" s="1270"/>
      <c r="I51" s="1272"/>
      <c r="J51" s="1272"/>
      <c r="K51" s="1271"/>
      <c r="L51" s="1271"/>
      <c r="M51" s="1271"/>
      <c r="N51" s="1271"/>
      <c r="AM51" s="373"/>
      <c r="AN51" s="1273" t="s">
        <v>610</v>
      </c>
      <c r="AO51" s="1273"/>
      <c r="AP51" s="1273"/>
      <c r="AQ51" s="1273"/>
      <c r="AR51" s="1273"/>
      <c r="AS51" s="1273"/>
      <c r="AT51" s="1273"/>
      <c r="AU51" s="1273"/>
      <c r="AV51" s="1273"/>
      <c r="AW51" s="1273"/>
      <c r="AX51" s="1273"/>
      <c r="AY51" s="1273"/>
      <c r="AZ51" s="1273"/>
      <c r="BA51" s="1273"/>
      <c r="BB51" s="1273" t="s">
        <v>608</v>
      </c>
      <c r="BC51" s="1273"/>
      <c r="BD51" s="1273"/>
      <c r="BE51" s="1273"/>
      <c r="BF51" s="1273"/>
      <c r="BG51" s="1273"/>
      <c r="BH51" s="1273"/>
      <c r="BI51" s="1273"/>
      <c r="BJ51" s="1273"/>
      <c r="BK51" s="1273"/>
      <c r="BL51" s="1273"/>
      <c r="BM51" s="1273"/>
      <c r="BN51" s="1273"/>
      <c r="BO51" s="1273"/>
      <c r="BP51" s="1264"/>
      <c r="BQ51" s="1264"/>
      <c r="BR51" s="1264"/>
      <c r="BS51" s="1264"/>
      <c r="BT51" s="1264"/>
      <c r="BU51" s="1264"/>
      <c r="BV51" s="1264"/>
      <c r="BW51" s="1264"/>
      <c r="BX51" s="1264"/>
      <c r="BY51" s="1264"/>
      <c r="BZ51" s="1264"/>
      <c r="CA51" s="1264"/>
      <c r="CB51" s="1264"/>
      <c r="CC51" s="1264"/>
      <c r="CD51" s="1264"/>
      <c r="CE51" s="1264"/>
      <c r="CF51" s="1264">
        <v>10.3</v>
      </c>
      <c r="CG51" s="1264"/>
      <c r="CH51" s="1264"/>
      <c r="CI51" s="1264"/>
      <c r="CJ51" s="1264"/>
      <c r="CK51" s="1264"/>
      <c r="CL51" s="1264"/>
      <c r="CM51" s="1264"/>
      <c r="CN51" s="1264">
        <v>14.2</v>
      </c>
      <c r="CO51" s="1264"/>
      <c r="CP51" s="1264"/>
      <c r="CQ51" s="1264"/>
      <c r="CR51" s="1264"/>
      <c r="CS51" s="1264"/>
      <c r="CT51" s="1264"/>
      <c r="CU51" s="1264"/>
      <c r="CV51" s="1264">
        <v>2.4</v>
      </c>
      <c r="CW51" s="1264"/>
      <c r="CX51" s="1264"/>
      <c r="CY51" s="1264"/>
      <c r="CZ51" s="1264"/>
      <c r="DA51" s="1264"/>
      <c r="DB51" s="1264"/>
      <c r="DC51" s="1264"/>
    </row>
    <row r="52" spans="1:109" ht="13.5" x14ac:dyDescent="0.15">
      <c r="B52" s="367"/>
      <c r="G52" s="1270"/>
      <c r="H52" s="1270"/>
      <c r="I52" s="1272"/>
      <c r="J52" s="1272"/>
      <c r="K52" s="1271"/>
      <c r="L52" s="1271"/>
      <c r="M52" s="1271"/>
      <c r="N52" s="1271"/>
      <c r="AM52" s="373"/>
      <c r="AN52" s="1273"/>
      <c r="AO52" s="1273"/>
      <c r="AP52" s="1273"/>
      <c r="AQ52" s="1273"/>
      <c r="AR52" s="1273"/>
      <c r="AS52" s="1273"/>
      <c r="AT52" s="1273"/>
      <c r="AU52" s="1273"/>
      <c r="AV52" s="1273"/>
      <c r="AW52" s="1273"/>
      <c r="AX52" s="1273"/>
      <c r="AY52" s="1273"/>
      <c r="AZ52" s="1273"/>
      <c r="BA52" s="1273"/>
      <c r="BB52" s="1273"/>
      <c r="BC52" s="1273"/>
      <c r="BD52" s="1273"/>
      <c r="BE52" s="1273"/>
      <c r="BF52" s="1273"/>
      <c r="BG52" s="1273"/>
      <c r="BH52" s="1273"/>
      <c r="BI52" s="1273"/>
      <c r="BJ52" s="1273"/>
      <c r="BK52" s="1273"/>
      <c r="BL52" s="1273"/>
      <c r="BM52" s="1273"/>
      <c r="BN52" s="1273"/>
      <c r="BO52" s="1273"/>
      <c r="BP52" s="1264"/>
      <c r="BQ52" s="1264"/>
      <c r="BR52" s="1264"/>
      <c r="BS52" s="1264"/>
      <c r="BT52" s="1264"/>
      <c r="BU52" s="1264"/>
      <c r="BV52" s="1264"/>
      <c r="BW52" s="1264"/>
      <c r="BX52" s="1264"/>
      <c r="BY52" s="1264"/>
      <c r="BZ52" s="1264"/>
      <c r="CA52" s="1264"/>
      <c r="CB52" s="1264"/>
      <c r="CC52" s="1264"/>
      <c r="CD52" s="1264"/>
      <c r="CE52" s="1264"/>
      <c r="CF52" s="1264"/>
      <c r="CG52" s="1264"/>
      <c r="CH52" s="1264"/>
      <c r="CI52" s="1264"/>
      <c r="CJ52" s="1264"/>
      <c r="CK52" s="1264"/>
      <c r="CL52" s="1264"/>
      <c r="CM52" s="1264"/>
      <c r="CN52" s="1264"/>
      <c r="CO52" s="1264"/>
      <c r="CP52" s="1264"/>
      <c r="CQ52" s="1264"/>
      <c r="CR52" s="1264"/>
      <c r="CS52" s="1264"/>
      <c r="CT52" s="1264"/>
      <c r="CU52" s="1264"/>
      <c r="CV52" s="1264"/>
      <c r="CW52" s="1264"/>
      <c r="CX52" s="1264"/>
      <c r="CY52" s="1264"/>
      <c r="CZ52" s="1264"/>
      <c r="DA52" s="1264"/>
      <c r="DB52" s="1264"/>
      <c r="DC52" s="1264"/>
    </row>
    <row r="53" spans="1:109" ht="13.5" x14ac:dyDescent="0.15">
      <c r="A53" s="381"/>
      <c r="B53" s="367"/>
      <c r="G53" s="1270"/>
      <c r="H53" s="1270"/>
      <c r="I53" s="1265"/>
      <c r="J53" s="1265"/>
      <c r="K53" s="1271"/>
      <c r="L53" s="1271"/>
      <c r="M53" s="1271"/>
      <c r="N53" s="1271"/>
      <c r="AM53" s="373"/>
      <c r="AN53" s="1273"/>
      <c r="AO53" s="1273"/>
      <c r="AP53" s="1273"/>
      <c r="AQ53" s="1273"/>
      <c r="AR53" s="1273"/>
      <c r="AS53" s="1273"/>
      <c r="AT53" s="1273"/>
      <c r="AU53" s="1273"/>
      <c r="AV53" s="1273"/>
      <c r="AW53" s="1273"/>
      <c r="AX53" s="1273"/>
      <c r="AY53" s="1273"/>
      <c r="AZ53" s="1273"/>
      <c r="BA53" s="1273"/>
      <c r="BB53" s="1273" t="s">
        <v>615</v>
      </c>
      <c r="BC53" s="1273"/>
      <c r="BD53" s="1273"/>
      <c r="BE53" s="1273"/>
      <c r="BF53" s="1273"/>
      <c r="BG53" s="1273"/>
      <c r="BH53" s="1273"/>
      <c r="BI53" s="1273"/>
      <c r="BJ53" s="1273"/>
      <c r="BK53" s="1273"/>
      <c r="BL53" s="1273"/>
      <c r="BM53" s="1273"/>
      <c r="BN53" s="1273"/>
      <c r="BO53" s="1273"/>
      <c r="BP53" s="1264">
        <v>66.400000000000006</v>
      </c>
      <c r="BQ53" s="1264"/>
      <c r="BR53" s="1264"/>
      <c r="BS53" s="1264"/>
      <c r="BT53" s="1264"/>
      <c r="BU53" s="1264"/>
      <c r="BV53" s="1264"/>
      <c r="BW53" s="1264"/>
      <c r="BX53" s="1264">
        <v>66.8</v>
      </c>
      <c r="BY53" s="1264"/>
      <c r="BZ53" s="1264"/>
      <c r="CA53" s="1264"/>
      <c r="CB53" s="1264"/>
      <c r="CC53" s="1264"/>
      <c r="CD53" s="1264"/>
      <c r="CE53" s="1264"/>
      <c r="CF53" s="1264">
        <v>66.2</v>
      </c>
      <c r="CG53" s="1264"/>
      <c r="CH53" s="1264"/>
      <c r="CI53" s="1264"/>
      <c r="CJ53" s="1264"/>
      <c r="CK53" s="1264"/>
      <c r="CL53" s="1264"/>
      <c r="CM53" s="1264"/>
      <c r="CN53" s="1264">
        <v>60.9</v>
      </c>
      <c r="CO53" s="1264"/>
      <c r="CP53" s="1264"/>
      <c r="CQ53" s="1264"/>
      <c r="CR53" s="1264"/>
      <c r="CS53" s="1264"/>
      <c r="CT53" s="1264"/>
      <c r="CU53" s="1264"/>
      <c r="CV53" s="1264">
        <v>61.7</v>
      </c>
      <c r="CW53" s="1264"/>
      <c r="CX53" s="1264"/>
      <c r="CY53" s="1264"/>
      <c r="CZ53" s="1264"/>
      <c r="DA53" s="1264"/>
      <c r="DB53" s="1264"/>
      <c r="DC53" s="1264"/>
    </row>
    <row r="54" spans="1:109" ht="13.5" x14ac:dyDescent="0.15">
      <c r="A54" s="381"/>
      <c r="B54" s="367"/>
      <c r="G54" s="1270"/>
      <c r="H54" s="1270"/>
      <c r="I54" s="1265"/>
      <c r="J54" s="1265"/>
      <c r="K54" s="1271"/>
      <c r="L54" s="1271"/>
      <c r="M54" s="1271"/>
      <c r="N54" s="1271"/>
      <c r="AM54" s="373"/>
      <c r="AN54" s="1273"/>
      <c r="AO54" s="1273"/>
      <c r="AP54" s="1273"/>
      <c r="AQ54" s="1273"/>
      <c r="AR54" s="1273"/>
      <c r="AS54" s="1273"/>
      <c r="AT54" s="1273"/>
      <c r="AU54" s="1273"/>
      <c r="AV54" s="1273"/>
      <c r="AW54" s="1273"/>
      <c r="AX54" s="1273"/>
      <c r="AY54" s="1273"/>
      <c r="AZ54" s="1273"/>
      <c r="BA54" s="1273"/>
      <c r="BB54" s="1273"/>
      <c r="BC54" s="1273"/>
      <c r="BD54" s="1273"/>
      <c r="BE54" s="1273"/>
      <c r="BF54" s="1273"/>
      <c r="BG54" s="1273"/>
      <c r="BH54" s="1273"/>
      <c r="BI54" s="1273"/>
      <c r="BJ54" s="1273"/>
      <c r="BK54" s="1273"/>
      <c r="BL54" s="1273"/>
      <c r="BM54" s="1273"/>
      <c r="BN54" s="1273"/>
      <c r="BO54" s="1273"/>
      <c r="BP54" s="1264"/>
      <c r="BQ54" s="1264"/>
      <c r="BR54" s="1264"/>
      <c r="BS54" s="1264"/>
      <c r="BT54" s="1264"/>
      <c r="BU54" s="1264"/>
      <c r="BV54" s="1264"/>
      <c r="BW54" s="1264"/>
      <c r="BX54" s="1264"/>
      <c r="BY54" s="1264"/>
      <c r="BZ54" s="1264"/>
      <c r="CA54" s="1264"/>
      <c r="CB54" s="1264"/>
      <c r="CC54" s="1264"/>
      <c r="CD54" s="1264"/>
      <c r="CE54" s="1264"/>
      <c r="CF54" s="1264"/>
      <c r="CG54" s="1264"/>
      <c r="CH54" s="1264"/>
      <c r="CI54" s="1264"/>
      <c r="CJ54" s="1264"/>
      <c r="CK54" s="1264"/>
      <c r="CL54" s="1264"/>
      <c r="CM54" s="1264"/>
      <c r="CN54" s="1264"/>
      <c r="CO54" s="1264"/>
      <c r="CP54" s="1264"/>
      <c r="CQ54" s="1264"/>
      <c r="CR54" s="1264"/>
      <c r="CS54" s="1264"/>
      <c r="CT54" s="1264"/>
      <c r="CU54" s="1264"/>
      <c r="CV54" s="1264"/>
      <c r="CW54" s="1264"/>
      <c r="CX54" s="1264"/>
      <c r="CY54" s="1264"/>
      <c r="CZ54" s="1264"/>
      <c r="DA54" s="1264"/>
      <c r="DB54" s="1264"/>
      <c r="DC54" s="1264"/>
    </row>
    <row r="55" spans="1:109" ht="13.5" x14ac:dyDescent="0.15">
      <c r="A55" s="381"/>
      <c r="B55" s="367"/>
      <c r="G55" s="1265"/>
      <c r="H55" s="1265"/>
      <c r="I55" s="1265"/>
      <c r="J55" s="1265"/>
      <c r="K55" s="1271"/>
      <c r="L55" s="1271"/>
      <c r="M55" s="1271"/>
      <c r="N55" s="1271"/>
      <c r="AN55" s="1269" t="s">
        <v>609</v>
      </c>
      <c r="AO55" s="1269"/>
      <c r="AP55" s="1269"/>
      <c r="AQ55" s="1269"/>
      <c r="AR55" s="1269"/>
      <c r="AS55" s="1269"/>
      <c r="AT55" s="1269"/>
      <c r="AU55" s="1269"/>
      <c r="AV55" s="1269"/>
      <c r="AW55" s="1269"/>
      <c r="AX55" s="1269"/>
      <c r="AY55" s="1269"/>
      <c r="AZ55" s="1269"/>
      <c r="BA55" s="1269"/>
      <c r="BB55" s="1273" t="s">
        <v>608</v>
      </c>
      <c r="BC55" s="1273"/>
      <c r="BD55" s="1273"/>
      <c r="BE55" s="1273"/>
      <c r="BF55" s="1273"/>
      <c r="BG55" s="1273"/>
      <c r="BH55" s="1273"/>
      <c r="BI55" s="1273"/>
      <c r="BJ55" s="1273"/>
      <c r="BK55" s="1273"/>
      <c r="BL55" s="1273"/>
      <c r="BM55" s="1273"/>
      <c r="BN55" s="1273"/>
      <c r="BO55" s="1273"/>
      <c r="BP55" s="1264">
        <v>25.3</v>
      </c>
      <c r="BQ55" s="1264"/>
      <c r="BR55" s="1264"/>
      <c r="BS55" s="1264"/>
      <c r="BT55" s="1264"/>
      <c r="BU55" s="1264"/>
      <c r="BV55" s="1264"/>
      <c r="BW55" s="1264"/>
      <c r="BX55" s="1264">
        <v>25.5</v>
      </c>
      <c r="BY55" s="1264"/>
      <c r="BZ55" s="1264"/>
      <c r="CA55" s="1264"/>
      <c r="CB55" s="1264"/>
      <c r="CC55" s="1264"/>
      <c r="CD55" s="1264"/>
      <c r="CE55" s="1264"/>
      <c r="CF55" s="1264">
        <v>25.1</v>
      </c>
      <c r="CG55" s="1264"/>
      <c r="CH55" s="1264"/>
      <c r="CI55" s="1264"/>
      <c r="CJ55" s="1264"/>
      <c r="CK55" s="1264"/>
      <c r="CL55" s="1264"/>
      <c r="CM55" s="1264"/>
      <c r="CN55" s="1264">
        <v>11.2</v>
      </c>
      <c r="CO55" s="1264"/>
      <c r="CP55" s="1264"/>
      <c r="CQ55" s="1264"/>
      <c r="CR55" s="1264"/>
      <c r="CS55" s="1264"/>
      <c r="CT55" s="1264"/>
      <c r="CU55" s="1264"/>
      <c r="CV55" s="1264">
        <v>4.5999999999999996</v>
      </c>
      <c r="CW55" s="1264"/>
      <c r="CX55" s="1264"/>
      <c r="CY55" s="1264"/>
      <c r="CZ55" s="1264"/>
      <c r="DA55" s="1264"/>
      <c r="DB55" s="1264"/>
      <c r="DC55" s="1264"/>
    </row>
    <row r="56" spans="1:109" ht="13.5" x14ac:dyDescent="0.15">
      <c r="A56" s="381"/>
      <c r="B56" s="367"/>
      <c r="G56" s="1265"/>
      <c r="H56" s="1265"/>
      <c r="I56" s="1265"/>
      <c r="J56" s="1265"/>
      <c r="K56" s="1271"/>
      <c r="L56" s="1271"/>
      <c r="M56" s="1271"/>
      <c r="N56" s="1271"/>
      <c r="AN56" s="1269"/>
      <c r="AO56" s="1269"/>
      <c r="AP56" s="1269"/>
      <c r="AQ56" s="1269"/>
      <c r="AR56" s="1269"/>
      <c r="AS56" s="1269"/>
      <c r="AT56" s="1269"/>
      <c r="AU56" s="1269"/>
      <c r="AV56" s="1269"/>
      <c r="AW56" s="1269"/>
      <c r="AX56" s="1269"/>
      <c r="AY56" s="1269"/>
      <c r="AZ56" s="1269"/>
      <c r="BA56" s="1269"/>
      <c r="BB56" s="1273"/>
      <c r="BC56" s="1273"/>
      <c r="BD56" s="1273"/>
      <c r="BE56" s="1273"/>
      <c r="BF56" s="1273"/>
      <c r="BG56" s="1273"/>
      <c r="BH56" s="1273"/>
      <c r="BI56" s="1273"/>
      <c r="BJ56" s="1273"/>
      <c r="BK56" s="1273"/>
      <c r="BL56" s="1273"/>
      <c r="BM56" s="1273"/>
      <c r="BN56" s="1273"/>
      <c r="BO56" s="1273"/>
      <c r="BP56" s="1264"/>
      <c r="BQ56" s="1264"/>
      <c r="BR56" s="1264"/>
      <c r="BS56" s="1264"/>
      <c r="BT56" s="1264"/>
      <c r="BU56" s="1264"/>
      <c r="BV56" s="1264"/>
      <c r="BW56" s="1264"/>
      <c r="BX56" s="1264"/>
      <c r="BY56" s="1264"/>
      <c r="BZ56" s="1264"/>
      <c r="CA56" s="1264"/>
      <c r="CB56" s="1264"/>
      <c r="CC56" s="1264"/>
      <c r="CD56" s="1264"/>
      <c r="CE56" s="1264"/>
      <c r="CF56" s="1264"/>
      <c r="CG56" s="1264"/>
      <c r="CH56" s="1264"/>
      <c r="CI56" s="1264"/>
      <c r="CJ56" s="1264"/>
      <c r="CK56" s="1264"/>
      <c r="CL56" s="1264"/>
      <c r="CM56" s="1264"/>
      <c r="CN56" s="1264"/>
      <c r="CO56" s="1264"/>
      <c r="CP56" s="1264"/>
      <c r="CQ56" s="1264"/>
      <c r="CR56" s="1264"/>
      <c r="CS56" s="1264"/>
      <c r="CT56" s="1264"/>
      <c r="CU56" s="1264"/>
      <c r="CV56" s="1264"/>
      <c r="CW56" s="1264"/>
      <c r="CX56" s="1264"/>
      <c r="CY56" s="1264"/>
      <c r="CZ56" s="1264"/>
      <c r="DA56" s="1264"/>
      <c r="DB56" s="1264"/>
      <c r="DC56" s="1264"/>
    </row>
    <row r="57" spans="1:109" s="381" customFormat="1" ht="13.5" x14ac:dyDescent="0.15">
      <c r="B57" s="387"/>
      <c r="G57" s="1265"/>
      <c r="H57" s="1265"/>
      <c r="I57" s="1274"/>
      <c r="J57" s="1274"/>
      <c r="K57" s="1271"/>
      <c r="L57" s="1271"/>
      <c r="M57" s="1271"/>
      <c r="N57" s="1271"/>
      <c r="AM57" s="366"/>
      <c r="AN57" s="1269"/>
      <c r="AO57" s="1269"/>
      <c r="AP57" s="1269"/>
      <c r="AQ57" s="1269"/>
      <c r="AR57" s="1269"/>
      <c r="AS57" s="1269"/>
      <c r="AT57" s="1269"/>
      <c r="AU57" s="1269"/>
      <c r="AV57" s="1269"/>
      <c r="AW57" s="1269"/>
      <c r="AX57" s="1269"/>
      <c r="AY57" s="1269"/>
      <c r="AZ57" s="1269"/>
      <c r="BA57" s="1269"/>
      <c r="BB57" s="1273" t="s">
        <v>615</v>
      </c>
      <c r="BC57" s="1273"/>
      <c r="BD57" s="1273"/>
      <c r="BE57" s="1273"/>
      <c r="BF57" s="1273"/>
      <c r="BG57" s="1273"/>
      <c r="BH57" s="1273"/>
      <c r="BI57" s="1273"/>
      <c r="BJ57" s="1273"/>
      <c r="BK57" s="1273"/>
      <c r="BL57" s="1273"/>
      <c r="BM57" s="1273"/>
      <c r="BN57" s="1273"/>
      <c r="BO57" s="1273"/>
      <c r="BP57" s="1264">
        <v>59.7</v>
      </c>
      <c r="BQ57" s="1264"/>
      <c r="BR57" s="1264"/>
      <c r="BS57" s="1264"/>
      <c r="BT57" s="1264"/>
      <c r="BU57" s="1264"/>
      <c r="BV57" s="1264"/>
      <c r="BW57" s="1264"/>
      <c r="BX57" s="1264">
        <v>60.9</v>
      </c>
      <c r="BY57" s="1264"/>
      <c r="BZ57" s="1264"/>
      <c r="CA57" s="1264"/>
      <c r="CB57" s="1264"/>
      <c r="CC57" s="1264"/>
      <c r="CD57" s="1264"/>
      <c r="CE57" s="1264"/>
      <c r="CF57" s="1264">
        <v>61</v>
      </c>
      <c r="CG57" s="1264"/>
      <c r="CH57" s="1264"/>
      <c r="CI57" s="1264"/>
      <c r="CJ57" s="1264"/>
      <c r="CK57" s="1264"/>
      <c r="CL57" s="1264"/>
      <c r="CM57" s="1264"/>
      <c r="CN57" s="1264">
        <v>63.7</v>
      </c>
      <c r="CO57" s="1264"/>
      <c r="CP57" s="1264"/>
      <c r="CQ57" s="1264"/>
      <c r="CR57" s="1264"/>
      <c r="CS57" s="1264"/>
      <c r="CT57" s="1264"/>
      <c r="CU57" s="1264"/>
      <c r="CV57" s="1264">
        <v>64.099999999999994</v>
      </c>
      <c r="CW57" s="1264"/>
      <c r="CX57" s="1264"/>
      <c r="CY57" s="1264"/>
      <c r="CZ57" s="1264"/>
      <c r="DA57" s="1264"/>
      <c r="DB57" s="1264"/>
      <c r="DC57" s="1264"/>
      <c r="DD57" s="392"/>
      <c r="DE57" s="387"/>
    </row>
    <row r="58" spans="1:109" s="381" customFormat="1" ht="13.5" x14ac:dyDescent="0.15">
      <c r="A58" s="366"/>
      <c r="B58" s="387"/>
      <c r="G58" s="1265"/>
      <c r="H58" s="1265"/>
      <c r="I58" s="1274"/>
      <c r="J58" s="1274"/>
      <c r="K58" s="1271"/>
      <c r="L58" s="1271"/>
      <c r="M58" s="1271"/>
      <c r="N58" s="1271"/>
      <c r="AM58" s="366"/>
      <c r="AN58" s="1269"/>
      <c r="AO58" s="1269"/>
      <c r="AP58" s="1269"/>
      <c r="AQ58" s="1269"/>
      <c r="AR58" s="1269"/>
      <c r="AS58" s="1269"/>
      <c r="AT58" s="1269"/>
      <c r="AU58" s="1269"/>
      <c r="AV58" s="1269"/>
      <c r="AW58" s="1269"/>
      <c r="AX58" s="1269"/>
      <c r="AY58" s="1269"/>
      <c r="AZ58" s="1269"/>
      <c r="BA58" s="1269"/>
      <c r="BB58" s="1273"/>
      <c r="BC58" s="1273"/>
      <c r="BD58" s="1273"/>
      <c r="BE58" s="1273"/>
      <c r="BF58" s="1273"/>
      <c r="BG58" s="1273"/>
      <c r="BH58" s="1273"/>
      <c r="BI58" s="1273"/>
      <c r="BJ58" s="1273"/>
      <c r="BK58" s="1273"/>
      <c r="BL58" s="1273"/>
      <c r="BM58" s="1273"/>
      <c r="BN58" s="1273"/>
      <c r="BO58" s="1273"/>
      <c r="BP58" s="1264"/>
      <c r="BQ58" s="1264"/>
      <c r="BR58" s="1264"/>
      <c r="BS58" s="1264"/>
      <c r="BT58" s="1264"/>
      <c r="BU58" s="1264"/>
      <c r="BV58" s="1264"/>
      <c r="BW58" s="1264"/>
      <c r="BX58" s="1264"/>
      <c r="BY58" s="1264"/>
      <c r="BZ58" s="1264"/>
      <c r="CA58" s="1264"/>
      <c r="CB58" s="1264"/>
      <c r="CC58" s="1264"/>
      <c r="CD58" s="1264"/>
      <c r="CE58" s="1264"/>
      <c r="CF58" s="1264"/>
      <c r="CG58" s="1264"/>
      <c r="CH58" s="1264"/>
      <c r="CI58" s="1264"/>
      <c r="CJ58" s="1264"/>
      <c r="CK58" s="1264"/>
      <c r="CL58" s="1264"/>
      <c r="CM58" s="1264"/>
      <c r="CN58" s="1264"/>
      <c r="CO58" s="1264"/>
      <c r="CP58" s="1264"/>
      <c r="CQ58" s="1264"/>
      <c r="CR58" s="1264"/>
      <c r="CS58" s="1264"/>
      <c r="CT58" s="1264"/>
      <c r="CU58" s="1264"/>
      <c r="CV58" s="1264"/>
      <c r="CW58" s="1264"/>
      <c r="CX58" s="1264"/>
      <c r="CY58" s="1264"/>
      <c r="CZ58" s="1264"/>
      <c r="DA58" s="1264"/>
      <c r="DB58" s="1264"/>
      <c r="DC58" s="1264"/>
      <c r="DD58" s="392"/>
      <c r="DE58" s="387"/>
    </row>
    <row r="59" spans="1:109" s="381" customFormat="1" ht="13.5" x14ac:dyDescent="0.15">
      <c r="A59" s="366"/>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6"/>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6"/>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6"/>
    </row>
    <row r="63" spans="1:109" ht="17.25" x14ac:dyDescent="0.15">
      <c r="B63" s="385" t="s">
        <v>614</v>
      </c>
    </row>
    <row r="64" spans="1:109" ht="13.5" x14ac:dyDescent="0.15">
      <c r="B64" s="367"/>
      <c r="G64" s="382"/>
      <c r="I64" s="384"/>
      <c r="J64" s="384"/>
      <c r="K64" s="384"/>
      <c r="L64" s="384"/>
      <c r="M64" s="384"/>
      <c r="N64" s="383"/>
      <c r="AM64" s="382"/>
      <c r="AN64" s="382" t="s">
        <v>613</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7"/>
      <c r="AN65" s="1255" t="s">
        <v>612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5" x14ac:dyDescent="0.15">
      <c r="B66" s="367"/>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5" x14ac:dyDescent="0.15">
      <c r="B67" s="367"/>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5" x14ac:dyDescent="0.15">
      <c r="B68" s="367"/>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5" x14ac:dyDescent="0.15">
      <c r="B69" s="367"/>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5" x14ac:dyDescent="0.15">
      <c r="B70" s="367"/>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7"/>
      <c r="G71" s="376"/>
      <c r="I71" s="379"/>
      <c r="J71" s="378"/>
      <c r="K71" s="378"/>
      <c r="L71" s="377"/>
      <c r="M71" s="378"/>
      <c r="N71" s="377"/>
      <c r="AM71" s="376"/>
      <c r="AN71" s="366" t="s">
        <v>611</v>
      </c>
    </row>
    <row r="72" spans="2:107" ht="13.5" x14ac:dyDescent="0.15">
      <c r="B72" s="367"/>
      <c r="G72" s="1265"/>
      <c r="H72" s="1265"/>
      <c r="I72" s="1265"/>
      <c r="J72" s="1265"/>
      <c r="K72" s="375"/>
      <c r="L72" s="375"/>
      <c r="M72" s="374"/>
      <c r="N72" s="374"/>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566</v>
      </c>
      <c r="BQ72" s="1269"/>
      <c r="BR72" s="1269"/>
      <c r="BS72" s="1269"/>
      <c r="BT72" s="1269"/>
      <c r="BU72" s="1269"/>
      <c r="BV72" s="1269"/>
      <c r="BW72" s="1269"/>
      <c r="BX72" s="1269" t="s">
        <v>567</v>
      </c>
      <c r="BY72" s="1269"/>
      <c r="BZ72" s="1269"/>
      <c r="CA72" s="1269"/>
      <c r="CB72" s="1269"/>
      <c r="CC72" s="1269"/>
      <c r="CD72" s="1269"/>
      <c r="CE72" s="1269"/>
      <c r="CF72" s="1269" t="s">
        <v>568</v>
      </c>
      <c r="CG72" s="1269"/>
      <c r="CH72" s="1269"/>
      <c r="CI72" s="1269"/>
      <c r="CJ72" s="1269"/>
      <c r="CK72" s="1269"/>
      <c r="CL72" s="1269"/>
      <c r="CM72" s="1269"/>
      <c r="CN72" s="1269" t="s">
        <v>569</v>
      </c>
      <c r="CO72" s="1269"/>
      <c r="CP72" s="1269"/>
      <c r="CQ72" s="1269"/>
      <c r="CR72" s="1269"/>
      <c r="CS72" s="1269"/>
      <c r="CT72" s="1269"/>
      <c r="CU72" s="1269"/>
      <c r="CV72" s="1269" t="s">
        <v>570</v>
      </c>
      <c r="CW72" s="1269"/>
      <c r="CX72" s="1269"/>
      <c r="CY72" s="1269"/>
      <c r="CZ72" s="1269"/>
      <c r="DA72" s="1269"/>
      <c r="DB72" s="1269"/>
      <c r="DC72" s="1269"/>
    </row>
    <row r="73" spans="2:107" ht="13.5" x14ac:dyDescent="0.15">
      <c r="B73" s="367"/>
      <c r="G73" s="1270"/>
      <c r="H73" s="1270"/>
      <c r="I73" s="1270"/>
      <c r="J73" s="1270"/>
      <c r="K73" s="1275"/>
      <c r="L73" s="1275"/>
      <c r="M73" s="1275"/>
      <c r="N73" s="1275"/>
      <c r="AM73" s="373"/>
      <c r="AN73" s="1273" t="s">
        <v>610</v>
      </c>
      <c r="AO73" s="1273"/>
      <c r="AP73" s="1273"/>
      <c r="AQ73" s="1273"/>
      <c r="AR73" s="1273"/>
      <c r="AS73" s="1273"/>
      <c r="AT73" s="1273"/>
      <c r="AU73" s="1273"/>
      <c r="AV73" s="1273"/>
      <c r="AW73" s="1273"/>
      <c r="AX73" s="1273"/>
      <c r="AY73" s="1273"/>
      <c r="AZ73" s="1273"/>
      <c r="BA73" s="1273"/>
      <c r="BB73" s="1273" t="s">
        <v>608</v>
      </c>
      <c r="BC73" s="1273"/>
      <c r="BD73" s="1273"/>
      <c r="BE73" s="1273"/>
      <c r="BF73" s="1273"/>
      <c r="BG73" s="1273"/>
      <c r="BH73" s="1273"/>
      <c r="BI73" s="1273"/>
      <c r="BJ73" s="1273"/>
      <c r="BK73" s="1273"/>
      <c r="BL73" s="1273"/>
      <c r="BM73" s="1273"/>
      <c r="BN73" s="1273"/>
      <c r="BO73" s="1273"/>
      <c r="BP73" s="1264"/>
      <c r="BQ73" s="1264"/>
      <c r="BR73" s="1264"/>
      <c r="BS73" s="1264"/>
      <c r="BT73" s="1264"/>
      <c r="BU73" s="1264"/>
      <c r="BV73" s="1264"/>
      <c r="BW73" s="1264"/>
      <c r="BX73" s="1264"/>
      <c r="BY73" s="1264"/>
      <c r="BZ73" s="1264"/>
      <c r="CA73" s="1264"/>
      <c r="CB73" s="1264"/>
      <c r="CC73" s="1264"/>
      <c r="CD73" s="1264"/>
      <c r="CE73" s="1264"/>
      <c r="CF73" s="1264">
        <v>10.3</v>
      </c>
      <c r="CG73" s="1264"/>
      <c r="CH73" s="1264"/>
      <c r="CI73" s="1264"/>
      <c r="CJ73" s="1264"/>
      <c r="CK73" s="1264"/>
      <c r="CL73" s="1264"/>
      <c r="CM73" s="1264"/>
      <c r="CN73" s="1264">
        <v>14.2</v>
      </c>
      <c r="CO73" s="1264"/>
      <c r="CP73" s="1264"/>
      <c r="CQ73" s="1264"/>
      <c r="CR73" s="1264"/>
      <c r="CS73" s="1264"/>
      <c r="CT73" s="1264"/>
      <c r="CU73" s="1264"/>
      <c r="CV73" s="1264">
        <v>2.4</v>
      </c>
      <c r="CW73" s="1264"/>
      <c r="CX73" s="1264"/>
      <c r="CY73" s="1264"/>
      <c r="CZ73" s="1264"/>
      <c r="DA73" s="1264"/>
      <c r="DB73" s="1264"/>
      <c r="DC73" s="1264"/>
    </row>
    <row r="74" spans="2:107" ht="13.5" x14ac:dyDescent="0.15">
      <c r="B74" s="367"/>
      <c r="G74" s="1270"/>
      <c r="H74" s="1270"/>
      <c r="I74" s="1270"/>
      <c r="J74" s="1270"/>
      <c r="K74" s="1275"/>
      <c r="L74" s="1275"/>
      <c r="M74" s="1275"/>
      <c r="N74" s="1275"/>
      <c r="AM74" s="373"/>
      <c r="AN74" s="1273"/>
      <c r="AO74" s="1273"/>
      <c r="AP74" s="1273"/>
      <c r="AQ74" s="1273"/>
      <c r="AR74" s="1273"/>
      <c r="AS74" s="1273"/>
      <c r="AT74" s="1273"/>
      <c r="AU74" s="1273"/>
      <c r="AV74" s="1273"/>
      <c r="AW74" s="1273"/>
      <c r="AX74" s="1273"/>
      <c r="AY74" s="1273"/>
      <c r="AZ74" s="1273"/>
      <c r="BA74" s="1273"/>
      <c r="BB74" s="1273"/>
      <c r="BC74" s="1273"/>
      <c r="BD74" s="1273"/>
      <c r="BE74" s="1273"/>
      <c r="BF74" s="1273"/>
      <c r="BG74" s="1273"/>
      <c r="BH74" s="1273"/>
      <c r="BI74" s="1273"/>
      <c r="BJ74" s="1273"/>
      <c r="BK74" s="1273"/>
      <c r="BL74" s="1273"/>
      <c r="BM74" s="1273"/>
      <c r="BN74" s="1273"/>
      <c r="BO74" s="1273"/>
      <c r="BP74" s="1264"/>
      <c r="BQ74" s="1264"/>
      <c r="BR74" s="1264"/>
      <c r="BS74" s="1264"/>
      <c r="BT74" s="1264"/>
      <c r="BU74" s="1264"/>
      <c r="BV74" s="1264"/>
      <c r="BW74" s="1264"/>
      <c r="BX74" s="1264"/>
      <c r="BY74" s="1264"/>
      <c r="BZ74" s="1264"/>
      <c r="CA74" s="1264"/>
      <c r="CB74" s="1264"/>
      <c r="CC74" s="1264"/>
      <c r="CD74" s="1264"/>
      <c r="CE74" s="1264"/>
      <c r="CF74" s="1264"/>
      <c r="CG74" s="1264"/>
      <c r="CH74" s="1264"/>
      <c r="CI74" s="1264"/>
      <c r="CJ74" s="1264"/>
      <c r="CK74" s="1264"/>
      <c r="CL74" s="1264"/>
      <c r="CM74" s="1264"/>
      <c r="CN74" s="1264"/>
      <c r="CO74" s="1264"/>
      <c r="CP74" s="1264"/>
      <c r="CQ74" s="1264"/>
      <c r="CR74" s="1264"/>
      <c r="CS74" s="1264"/>
      <c r="CT74" s="1264"/>
      <c r="CU74" s="1264"/>
      <c r="CV74" s="1264"/>
      <c r="CW74" s="1264"/>
      <c r="CX74" s="1264"/>
      <c r="CY74" s="1264"/>
      <c r="CZ74" s="1264"/>
      <c r="DA74" s="1264"/>
      <c r="DB74" s="1264"/>
      <c r="DC74" s="1264"/>
    </row>
    <row r="75" spans="2:107" ht="13.5" x14ac:dyDescent="0.15">
      <c r="B75" s="367"/>
      <c r="G75" s="1270"/>
      <c r="H75" s="1270"/>
      <c r="I75" s="1265"/>
      <c r="J75" s="1265"/>
      <c r="K75" s="1271"/>
      <c r="L75" s="1271"/>
      <c r="M75" s="1271"/>
      <c r="N75" s="1271"/>
      <c r="AM75" s="373"/>
      <c r="AN75" s="1273"/>
      <c r="AO75" s="1273"/>
      <c r="AP75" s="1273"/>
      <c r="AQ75" s="1273"/>
      <c r="AR75" s="1273"/>
      <c r="AS75" s="1273"/>
      <c r="AT75" s="1273"/>
      <c r="AU75" s="1273"/>
      <c r="AV75" s="1273"/>
      <c r="AW75" s="1273"/>
      <c r="AX75" s="1273"/>
      <c r="AY75" s="1273"/>
      <c r="AZ75" s="1273"/>
      <c r="BA75" s="1273"/>
      <c r="BB75" s="1273" t="s">
        <v>607</v>
      </c>
      <c r="BC75" s="1273"/>
      <c r="BD75" s="1273"/>
      <c r="BE75" s="1273"/>
      <c r="BF75" s="1273"/>
      <c r="BG75" s="1273"/>
      <c r="BH75" s="1273"/>
      <c r="BI75" s="1273"/>
      <c r="BJ75" s="1273"/>
      <c r="BK75" s="1273"/>
      <c r="BL75" s="1273"/>
      <c r="BM75" s="1273"/>
      <c r="BN75" s="1273"/>
      <c r="BO75" s="1273"/>
      <c r="BP75" s="1264">
        <v>4.9000000000000004</v>
      </c>
      <c r="BQ75" s="1264"/>
      <c r="BR75" s="1264"/>
      <c r="BS75" s="1264"/>
      <c r="BT75" s="1264"/>
      <c r="BU75" s="1264"/>
      <c r="BV75" s="1264"/>
      <c r="BW75" s="1264"/>
      <c r="BX75" s="1264">
        <v>3.8</v>
      </c>
      <c r="BY75" s="1264"/>
      <c r="BZ75" s="1264"/>
      <c r="CA75" s="1264"/>
      <c r="CB75" s="1264"/>
      <c r="CC75" s="1264"/>
      <c r="CD75" s="1264"/>
      <c r="CE75" s="1264"/>
      <c r="CF75" s="1264">
        <v>3.1</v>
      </c>
      <c r="CG75" s="1264"/>
      <c r="CH75" s="1264"/>
      <c r="CI75" s="1264"/>
      <c r="CJ75" s="1264"/>
      <c r="CK75" s="1264"/>
      <c r="CL75" s="1264"/>
      <c r="CM75" s="1264"/>
      <c r="CN75" s="1264">
        <v>3.3</v>
      </c>
      <c r="CO75" s="1264"/>
      <c r="CP75" s="1264"/>
      <c r="CQ75" s="1264"/>
      <c r="CR75" s="1264"/>
      <c r="CS75" s="1264"/>
      <c r="CT75" s="1264"/>
      <c r="CU75" s="1264"/>
      <c r="CV75" s="1264">
        <v>4.3</v>
      </c>
      <c r="CW75" s="1264"/>
      <c r="CX75" s="1264"/>
      <c r="CY75" s="1264"/>
      <c r="CZ75" s="1264"/>
      <c r="DA75" s="1264"/>
      <c r="DB75" s="1264"/>
      <c r="DC75" s="1264"/>
    </row>
    <row r="76" spans="2:107" ht="13.5" x14ac:dyDescent="0.15">
      <c r="B76" s="367"/>
      <c r="G76" s="1270"/>
      <c r="H76" s="1270"/>
      <c r="I76" s="1265"/>
      <c r="J76" s="1265"/>
      <c r="K76" s="1271"/>
      <c r="L76" s="1271"/>
      <c r="M76" s="1271"/>
      <c r="N76" s="1271"/>
      <c r="AM76" s="373"/>
      <c r="AN76" s="1273"/>
      <c r="AO76" s="1273"/>
      <c r="AP76" s="1273"/>
      <c r="AQ76" s="1273"/>
      <c r="AR76" s="1273"/>
      <c r="AS76" s="1273"/>
      <c r="AT76" s="1273"/>
      <c r="AU76" s="1273"/>
      <c r="AV76" s="1273"/>
      <c r="AW76" s="1273"/>
      <c r="AX76" s="1273"/>
      <c r="AY76" s="1273"/>
      <c r="AZ76" s="1273"/>
      <c r="BA76" s="1273"/>
      <c r="BB76" s="1273"/>
      <c r="BC76" s="1273"/>
      <c r="BD76" s="1273"/>
      <c r="BE76" s="1273"/>
      <c r="BF76" s="1273"/>
      <c r="BG76" s="1273"/>
      <c r="BH76" s="1273"/>
      <c r="BI76" s="1273"/>
      <c r="BJ76" s="1273"/>
      <c r="BK76" s="1273"/>
      <c r="BL76" s="1273"/>
      <c r="BM76" s="1273"/>
      <c r="BN76" s="1273"/>
      <c r="BO76" s="1273"/>
      <c r="BP76" s="1264"/>
      <c r="BQ76" s="1264"/>
      <c r="BR76" s="1264"/>
      <c r="BS76" s="1264"/>
      <c r="BT76" s="1264"/>
      <c r="BU76" s="1264"/>
      <c r="BV76" s="1264"/>
      <c r="BW76" s="1264"/>
      <c r="BX76" s="1264"/>
      <c r="BY76" s="1264"/>
      <c r="BZ76" s="1264"/>
      <c r="CA76" s="1264"/>
      <c r="CB76" s="1264"/>
      <c r="CC76" s="1264"/>
      <c r="CD76" s="1264"/>
      <c r="CE76" s="1264"/>
      <c r="CF76" s="1264"/>
      <c r="CG76" s="1264"/>
      <c r="CH76" s="1264"/>
      <c r="CI76" s="1264"/>
      <c r="CJ76" s="1264"/>
      <c r="CK76" s="1264"/>
      <c r="CL76" s="1264"/>
      <c r="CM76" s="1264"/>
      <c r="CN76" s="1264"/>
      <c r="CO76" s="1264"/>
      <c r="CP76" s="1264"/>
      <c r="CQ76" s="1264"/>
      <c r="CR76" s="1264"/>
      <c r="CS76" s="1264"/>
      <c r="CT76" s="1264"/>
      <c r="CU76" s="1264"/>
      <c r="CV76" s="1264"/>
      <c r="CW76" s="1264"/>
      <c r="CX76" s="1264"/>
      <c r="CY76" s="1264"/>
      <c r="CZ76" s="1264"/>
      <c r="DA76" s="1264"/>
      <c r="DB76" s="1264"/>
      <c r="DC76" s="1264"/>
    </row>
    <row r="77" spans="2:107" ht="13.5" x14ac:dyDescent="0.15">
      <c r="B77" s="367"/>
      <c r="G77" s="1265"/>
      <c r="H77" s="1265"/>
      <c r="I77" s="1265"/>
      <c r="J77" s="1265"/>
      <c r="K77" s="1275"/>
      <c r="L77" s="1275"/>
      <c r="M77" s="1275"/>
      <c r="N77" s="1275"/>
      <c r="AN77" s="1269" t="s">
        <v>609</v>
      </c>
      <c r="AO77" s="1269"/>
      <c r="AP77" s="1269"/>
      <c r="AQ77" s="1269"/>
      <c r="AR77" s="1269"/>
      <c r="AS77" s="1269"/>
      <c r="AT77" s="1269"/>
      <c r="AU77" s="1269"/>
      <c r="AV77" s="1269"/>
      <c r="AW77" s="1269"/>
      <c r="AX77" s="1269"/>
      <c r="AY77" s="1269"/>
      <c r="AZ77" s="1269"/>
      <c r="BA77" s="1269"/>
      <c r="BB77" s="1273" t="s">
        <v>608</v>
      </c>
      <c r="BC77" s="1273"/>
      <c r="BD77" s="1273"/>
      <c r="BE77" s="1273"/>
      <c r="BF77" s="1273"/>
      <c r="BG77" s="1273"/>
      <c r="BH77" s="1273"/>
      <c r="BI77" s="1273"/>
      <c r="BJ77" s="1273"/>
      <c r="BK77" s="1273"/>
      <c r="BL77" s="1273"/>
      <c r="BM77" s="1273"/>
      <c r="BN77" s="1273"/>
      <c r="BO77" s="1273"/>
      <c r="BP77" s="1264">
        <v>25.3</v>
      </c>
      <c r="BQ77" s="1264"/>
      <c r="BR77" s="1264"/>
      <c r="BS77" s="1264"/>
      <c r="BT77" s="1264"/>
      <c r="BU77" s="1264"/>
      <c r="BV77" s="1264"/>
      <c r="BW77" s="1264"/>
      <c r="BX77" s="1264">
        <v>25.5</v>
      </c>
      <c r="BY77" s="1264"/>
      <c r="BZ77" s="1264"/>
      <c r="CA77" s="1264"/>
      <c r="CB77" s="1264"/>
      <c r="CC77" s="1264"/>
      <c r="CD77" s="1264"/>
      <c r="CE77" s="1264"/>
      <c r="CF77" s="1264">
        <v>25.1</v>
      </c>
      <c r="CG77" s="1264"/>
      <c r="CH77" s="1264"/>
      <c r="CI77" s="1264"/>
      <c r="CJ77" s="1264"/>
      <c r="CK77" s="1264"/>
      <c r="CL77" s="1264"/>
      <c r="CM77" s="1264"/>
      <c r="CN77" s="1264">
        <v>11.2</v>
      </c>
      <c r="CO77" s="1264"/>
      <c r="CP77" s="1264"/>
      <c r="CQ77" s="1264"/>
      <c r="CR77" s="1264"/>
      <c r="CS77" s="1264"/>
      <c r="CT77" s="1264"/>
      <c r="CU77" s="1264"/>
      <c r="CV77" s="1264">
        <v>4.5999999999999996</v>
      </c>
      <c r="CW77" s="1264"/>
      <c r="CX77" s="1264"/>
      <c r="CY77" s="1264"/>
      <c r="CZ77" s="1264"/>
      <c r="DA77" s="1264"/>
      <c r="DB77" s="1264"/>
      <c r="DC77" s="1264"/>
    </row>
    <row r="78" spans="2:107" ht="13.5" x14ac:dyDescent="0.15">
      <c r="B78" s="367"/>
      <c r="G78" s="1265"/>
      <c r="H78" s="1265"/>
      <c r="I78" s="1265"/>
      <c r="J78" s="1265"/>
      <c r="K78" s="1275"/>
      <c r="L78" s="1275"/>
      <c r="M78" s="1275"/>
      <c r="N78" s="1275"/>
      <c r="AN78" s="1269"/>
      <c r="AO78" s="1269"/>
      <c r="AP78" s="1269"/>
      <c r="AQ78" s="1269"/>
      <c r="AR78" s="1269"/>
      <c r="AS78" s="1269"/>
      <c r="AT78" s="1269"/>
      <c r="AU78" s="1269"/>
      <c r="AV78" s="1269"/>
      <c r="AW78" s="1269"/>
      <c r="AX78" s="1269"/>
      <c r="AY78" s="1269"/>
      <c r="AZ78" s="1269"/>
      <c r="BA78" s="1269"/>
      <c r="BB78" s="1273"/>
      <c r="BC78" s="1273"/>
      <c r="BD78" s="1273"/>
      <c r="BE78" s="1273"/>
      <c r="BF78" s="1273"/>
      <c r="BG78" s="1273"/>
      <c r="BH78" s="1273"/>
      <c r="BI78" s="1273"/>
      <c r="BJ78" s="1273"/>
      <c r="BK78" s="1273"/>
      <c r="BL78" s="1273"/>
      <c r="BM78" s="1273"/>
      <c r="BN78" s="1273"/>
      <c r="BO78" s="1273"/>
      <c r="BP78" s="1264"/>
      <c r="BQ78" s="1264"/>
      <c r="BR78" s="1264"/>
      <c r="BS78" s="1264"/>
      <c r="BT78" s="1264"/>
      <c r="BU78" s="1264"/>
      <c r="BV78" s="1264"/>
      <c r="BW78" s="1264"/>
      <c r="BX78" s="1264"/>
      <c r="BY78" s="1264"/>
      <c r="BZ78" s="1264"/>
      <c r="CA78" s="1264"/>
      <c r="CB78" s="1264"/>
      <c r="CC78" s="1264"/>
      <c r="CD78" s="1264"/>
      <c r="CE78" s="1264"/>
      <c r="CF78" s="1264"/>
      <c r="CG78" s="1264"/>
      <c r="CH78" s="1264"/>
      <c r="CI78" s="1264"/>
      <c r="CJ78" s="1264"/>
      <c r="CK78" s="1264"/>
      <c r="CL78" s="1264"/>
      <c r="CM78" s="1264"/>
      <c r="CN78" s="1264"/>
      <c r="CO78" s="1264"/>
      <c r="CP78" s="1264"/>
      <c r="CQ78" s="1264"/>
      <c r="CR78" s="1264"/>
      <c r="CS78" s="1264"/>
      <c r="CT78" s="1264"/>
      <c r="CU78" s="1264"/>
      <c r="CV78" s="1264"/>
      <c r="CW78" s="1264"/>
      <c r="CX78" s="1264"/>
      <c r="CY78" s="1264"/>
      <c r="CZ78" s="1264"/>
      <c r="DA78" s="1264"/>
      <c r="DB78" s="1264"/>
      <c r="DC78" s="1264"/>
    </row>
    <row r="79" spans="2:107" ht="13.5" x14ac:dyDescent="0.15">
      <c r="B79" s="367"/>
      <c r="G79" s="1265"/>
      <c r="H79" s="1265"/>
      <c r="I79" s="1274"/>
      <c r="J79" s="1274"/>
      <c r="K79" s="1276"/>
      <c r="L79" s="1276"/>
      <c r="M79" s="1276"/>
      <c r="N79" s="1276"/>
      <c r="AN79" s="1269"/>
      <c r="AO79" s="1269"/>
      <c r="AP79" s="1269"/>
      <c r="AQ79" s="1269"/>
      <c r="AR79" s="1269"/>
      <c r="AS79" s="1269"/>
      <c r="AT79" s="1269"/>
      <c r="AU79" s="1269"/>
      <c r="AV79" s="1269"/>
      <c r="AW79" s="1269"/>
      <c r="AX79" s="1269"/>
      <c r="AY79" s="1269"/>
      <c r="AZ79" s="1269"/>
      <c r="BA79" s="1269"/>
      <c r="BB79" s="1273" t="s">
        <v>607</v>
      </c>
      <c r="BC79" s="1273"/>
      <c r="BD79" s="1273"/>
      <c r="BE79" s="1273"/>
      <c r="BF79" s="1273"/>
      <c r="BG79" s="1273"/>
      <c r="BH79" s="1273"/>
      <c r="BI79" s="1273"/>
      <c r="BJ79" s="1273"/>
      <c r="BK79" s="1273"/>
      <c r="BL79" s="1273"/>
      <c r="BM79" s="1273"/>
      <c r="BN79" s="1273"/>
      <c r="BO79" s="1273"/>
      <c r="BP79" s="1264">
        <v>6.9</v>
      </c>
      <c r="BQ79" s="1264"/>
      <c r="BR79" s="1264"/>
      <c r="BS79" s="1264"/>
      <c r="BT79" s="1264"/>
      <c r="BU79" s="1264"/>
      <c r="BV79" s="1264"/>
      <c r="BW79" s="1264"/>
      <c r="BX79" s="1264">
        <v>6.6</v>
      </c>
      <c r="BY79" s="1264"/>
      <c r="BZ79" s="1264"/>
      <c r="CA79" s="1264"/>
      <c r="CB79" s="1264"/>
      <c r="CC79" s="1264"/>
      <c r="CD79" s="1264"/>
      <c r="CE79" s="1264"/>
      <c r="CF79" s="1264">
        <v>6.4</v>
      </c>
      <c r="CG79" s="1264"/>
      <c r="CH79" s="1264"/>
      <c r="CI79" s="1264"/>
      <c r="CJ79" s="1264"/>
      <c r="CK79" s="1264"/>
      <c r="CL79" s="1264"/>
      <c r="CM79" s="1264"/>
      <c r="CN79" s="1264">
        <v>5.7</v>
      </c>
      <c r="CO79" s="1264"/>
      <c r="CP79" s="1264"/>
      <c r="CQ79" s="1264"/>
      <c r="CR79" s="1264"/>
      <c r="CS79" s="1264"/>
      <c r="CT79" s="1264"/>
      <c r="CU79" s="1264"/>
      <c r="CV79" s="1264">
        <v>5.8</v>
      </c>
      <c r="CW79" s="1264"/>
      <c r="CX79" s="1264"/>
      <c r="CY79" s="1264"/>
      <c r="CZ79" s="1264"/>
      <c r="DA79" s="1264"/>
      <c r="DB79" s="1264"/>
      <c r="DC79" s="1264"/>
    </row>
    <row r="80" spans="2:107" ht="13.5" x14ac:dyDescent="0.15">
      <c r="B80" s="367"/>
      <c r="G80" s="1265"/>
      <c r="H80" s="1265"/>
      <c r="I80" s="1274"/>
      <c r="J80" s="1274"/>
      <c r="K80" s="1276"/>
      <c r="L80" s="1276"/>
      <c r="M80" s="1276"/>
      <c r="N80" s="1276"/>
      <c r="AN80" s="1269"/>
      <c r="AO80" s="1269"/>
      <c r="AP80" s="1269"/>
      <c r="AQ80" s="1269"/>
      <c r="AR80" s="1269"/>
      <c r="AS80" s="1269"/>
      <c r="AT80" s="1269"/>
      <c r="AU80" s="1269"/>
      <c r="AV80" s="1269"/>
      <c r="AW80" s="1269"/>
      <c r="AX80" s="1269"/>
      <c r="AY80" s="1269"/>
      <c r="AZ80" s="1269"/>
      <c r="BA80" s="1269"/>
      <c r="BB80" s="1273"/>
      <c r="BC80" s="1273"/>
      <c r="BD80" s="1273"/>
      <c r="BE80" s="1273"/>
      <c r="BF80" s="1273"/>
      <c r="BG80" s="1273"/>
      <c r="BH80" s="1273"/>
      <c r="BI80" s="1273"/>
      <c r="BJ80" s="1273"/>
      <c r="BK80" s="1273"/>
      <c r="BL80" s="1273"/>
      <c r="BM80" s="1273"/>
      <c r="BN80" s="1273"/>
      <c r="BO80" s="1273"/>
      <c r="BP80" s="1264"/>
      <c r="BQ80" s="1264"/>
      <c r="BR80" s="1264"/>
      <c r="BS80" s="1264"/>
      <c r="BT80" s="1264"/>
      <c r="BU80" s="1264"/>
      <c r="BV80" s="1264"/>
      <c r="BW80" s="1264"/>
      <c r="BX80" s="1264"/>
      <c r="BY80" s="1264"/>
      <c r="BZ80" s="1264"/>
      <c r="CA80" s="1264"/>
      <c r="CB80" s="1264"/>
      <c r="CC80" s="1264"/>
      <c r="CD80" s="1264"/>
      <c r="CE80" s="1264"/>
      <c r="CF80" s="1264"/>
      <c r="CG80" s="1264"/>
      <c r="CH80" s="1264"/>
      <c r="CI80" s="1264"/>
      <c r="CJ80" s="1264"/>
      <c r="CK80" s="1264"/>
      <c r="CL80" s="1264"/>
      <c r="CM80" s="1264"/>
      <c r="CN80" s="1264"/>
      <c r="CO80" s="1264"/>
      <c r="CP80" s="1264"/>
      <c r="CQ80" s="1264"/>
      <c r="CR80" s="1264"/>
      <c r="CS80" s="1264"/>
      <c r="CT80" s="1264"/>
      <c r="CU80" s="1264"/>
      <c r="CV80" s="1264"/>
      <c r="CW80" s="1264"/>
      <c r="CX80" s="1264"/>
      <c r="CY80" s="1264"/>
      <c r="CZ80" s="1264"/>
      <c r="DA80" s="1264"/>
      <c r="DB80" s="1264"/>
      <c r="DC80" s="1264"/>
    </row>
    <row r="81" spans="2:109" ht="13.5" x14ac:dyDescent="0.15">
      <c r="B81" s="367"/>
    </row>
    <row r="82" spans="2:109" ht="17.25" x14ac:dyDescent="0.15">
      <c r="B82" s="367"/>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6"/>
      <c r="DE84" s="366"/>
    </row>
    <row r="85" spans="2:109" ht="13.5" x14ac:dyDescent="0.15">
      <c r="DD85" s="366"/>
      <c r="DE85" s="366"/>
    </row>
  </sheetData>
  <sheetProtection algorithmName="SHA-512" hashValue="n/a+7Us1zwcvZRNE4SWFvRrWr5lk2HSN43bfp08/OVk1C0gaEdF1JioRnePVIKH9G+wEKoe5+Ra/mGLxnCnDow==" saltValue="vRsfVqpPW9yQd2iTCNvdiQ=="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BAD32-24E4-4FA1-8CAF-77C69ACB08F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1PkiG4JfAtawu7BuLlex/oM3xG7WoDtcHUOIn+8ltYwXNp/cHv9FJC08foraH/ZjF9iZ367bUnBlWU1p2hvsAQ==" saltValue="41W/5kCfvYMRrCVn2fJI4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E7D18-038A-45A6-8966-58D7C1B9AE7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xBRXB/E15xD0gOgESMj0DZPrw2kWz1BpxAz1HRKaUtTR13VqoBD4BcVXS0iTYV2pQomH9gG7CezK5yPmQRYz6A==" saltValue="+a2/RxTLzx9mwbKXvQGya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563</v>
      </c>
      <c r="G2" s="151"/>
      <c r="H2" s="152"/>
    </row>
    <row r="3" spans="1:8" x14ac:dyDescent="0.15">
      <c r="A3" s="148" t="s">
        <v>556</v>
      </c>
      <c r="B3" s="153"/>
      <c r="C3" s="154"/>
      <c r="D3" s="155">
        <v>25607</v>
      </c>
      <c r="E3" s="156"/>
      <c r="F3" s="157">
        <v>54684</v>
      </c>
      <c r="G3" s="158"/>
      <c r="H3" s="159"/>
    </row>
    <row r="4" spans="1:8" x14ac:dyDescent="0.15">
      <c r="A4" s="160"/>
      <c r="B4" s="161"/>
      <c r="C4" s="162"/>
      <c r="D4" s="163">
        <v>17752</v>
      </c>
      <c r="E4" s="164"/>
      <c r="F4" s="165">
        <v>32829</v>
      </c>
      <c r="G4" s="166"/>
      <c r="H4" s="167"/>
    </row>
    <row r="5" spans="1:8" x14ac:dyDescent="0.15">
      <c r="A5" s="148" t="s">
        <v>558</v>
      </c>
      <c r="B5" s="153"/>
      <c r="C5" s="154"/>
      <c r="D5" s="155">
        <v>29797</v>
      </c>
      <c r="E5" s="156"/>
      <c r="F5" s="157">
        <v>62383</v>
      </c>
      <c r="G5" s="158"/>
      <c r="H5" s="159"/>
    </row>
    <row r="6" spans="1:8" x14ac:dyDescent="0.15">
      <c r="A6" s="160"/>
      <c r="B6" s="161"/>
      <c r="C6" s="162"/>
      <c r="D6" s="163">
        <v>23488</v>
      </c>
      <c r="E6" s="164"/>
      <c r="F6" s="165">
        <v>35325</v>
      </c>
      <c r="G6" s="166"/>
      <c r="H6" s="167"/>
    </row>
    <row r="7" spans="1:8" x14ac:dyDescent="0.15">
      <c r="A7" s="148" t="s">
        <v>559</v>
      </c>
      <c r="B7" s="153"/>
      <c r="C7" s="154"/>
      <c r="D7" s="155">
        <v>68888</v>
      </c>
      <c r="E7" s="156"/>
      <c r="F7" s="157">
        <v>63812</v>
      </c>
      <c r="G7" s="158"/>
      <c r="H7" s="159"/>
    </row>
    <row r="8" spans="1:8" x14ac:dyDescent="0.15">
      <c r="A8" s="160"/>
      <c r="B8" s="161"/>
      <c r="C8" s="162"/>
      <c r="D8" s="163">
        <v>61024</v>
      </c>
      <c r="E8" s="164"/>
      <c r="F8" s="165">
        <v>33848</v>
      </c>
      <c r="G8" s="166"/>
      <c r="H8" s="167"/>
    </row>
    <row r="9" spans="1:8" x14ac:dyDescent="0.15">
      <c r="A9" s="148" t="s">
        <v>560</v>
      </c>
      <c r="B9" s="153"/>
      <c r="C9" s="154"/>
      <c r="D9" s="155">
        <v>41493</v>
      </c>
      <c r="E9" s="156"/>
      <c r="F9" s="157">
        <v>45945</v>
      </c>
      <c r="G9" s="158"/>
      <c r="H9" s="159"/>
    </row>
    <row r="10" spans="1:8" x14ac:dyDescent="0.15">
      <c r="A10" s="160"/>
      <c r="B10" s="161"/>
      <c r="C10" s="162"/>
      <c r="D10" s="163">
        <v>36146</v>
      </c>
      <c r="E10" s="164"/>
      <c r="F10" s="165">
        <v>25180</v>
      </c>
      <c r="G10" s="166"/>
      <c r="H10" s="167"/>
    </row>
    <row r="11" spans="1:8" x14ac:dyDescent="0.15">
      <c r="A11" s="148" t="s">
        <v>561</v>
      </c>
      <c r="B11" s="153"/>
      <c r="C11" s="154"/>
      <c r="D11" s="155">
        <v>22994</v>
      </c>
      <c r="E11" s="156"/>
      <c r="F11" s="157">
        <v>44475</v>
      </c>
      <c r="G11" s="158"/>
      <c r="H11" s="159"/>
    </row>
    <row r="12" spans="1:8" x14ac:dyDescent="0.15">
      <c r="A12" s="160"/>
      <c r="B12" s="161"/>
      <c r="C12" s="168"/>
      <c r="D12" s="163">
        <v>17306</v>
      </c>
      <c r="E12" s="164"/>
      <c r="F12" s="165">
        <v>24780</v>
      </c>
      <c r="G12" s="166"/>
      <c r="H12" s="167"/>
    </row>
    <row r="13" spans="1:8" x14ac:dyDescent="0.15">
      <c r="A13" s="148"/>
      <c r="B13" s="153"/>
      <c r="C13" s="169"/>
      <c r="D13" s="170">
        <v>37756</v>
      </c>
      <c r="E13" s="171"/>
      <c r="F13" s="172">
        <v>54260</v>
      </c>
      <c r="G13" s="173"/>
      <c r="H13" s="159"/>
    </row>
    <row r="14" spans="1:8" x14ac:dyDescent="0.15">
      <c r="A14" s="160"/>
      <c r="B14" s="161"/>
      <c r="C14" s="162"/>
      <c r="D14" s="163">
        <v>31143</v>
      </c>
      <c r="E14" s="164"/>
      <c r="F14" s="165">
        <v>30392</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3.96</v>
      </c>
      <c r="C19" s="174">
        <f>ROUND(VALUE(SUBSTITUTE(実質収支比率等に係る経年分析!G$48,"▲","-")),2)</f>
        <v>1.28</v>
      </c>
      <c r="D19" s="174">
        <f>ROUND(VALUE(SUBSTITUTE(実質収支比率等に係る経年分析!H$48,"▲","-")),2)</f>
        <v>3.19</v>
      </c>
      <c r="E19" s="174">
        <f>ROUND(VALUE(SUBSTITUTE(実質収支比率等に係る経年分析!I$48,"▲","-")),2)</f>
        <v>7.24</v>
      </c>
      <c r="F19" s="174">
        <f>ROUND(VALUE(SUBSTITUTE(実質収支比率等に係る経年分析!J$48,"▲","-")),2)</f>
        <v>5.07</v>
      </c>
    </row>
    <row r="20" spans="1:11" x14ac:dyDescent="0.15">
      <c r="A20" s="174" t="s">
        <v>57</v>
      </c>
      <c r="B20" s="174">
        <f>ROUND(VALUE(SUBSTITUTE(実質収支比率等に係る経年分析!F$47,"▲","-")),2)</f>
        <v>13.76</v>
      </c>
      <c r="C20" s="174">
        <f>ROUND(VALUE(SUBSTITUTE(実質収支比率等に係る経年分析!G$47,"▲","-")),2)</f>
        <v>15.11</v>
      </c>
      <c r="D20" s="174">
        <f>ROUND(VALUE(SUBSTITUTE(実質収支比率等に係る経年分析!H$47,"▲","-")),2)</f>
        <v>13.5</v>
      </c>
      <c r="E20" s="174">
        <f>ROUND(VALUE(SUBSTITUTE(実質収支比率等に係る経年分析!I$47,"▲","-")),2)</f>
        <v>14.31</v>
      </c>
      <c r="F20" s="174">
        <f>ROUND(VALUE(SUBSTITUTE(実質収支比率等に係る経年分析!J$47,"▲","-")),2)</f>
        <v>18.32</v>
      </c>
    </row>
    <row r="21" spans="1:11" x14ac:dyDescent="0.15">
      <c r="A21" s="174" t="s">
        <v>58</v>
      </c>
      <c r="B21" s="174">
        <f>IF(ISNUMBER(VALUE(SUBSTITUTE(実質収支比率等に係る経年分析!F$49,"▲","-"))),ROUND(VALUE(SUBSTITUTE(実質収支比率等に係る経年分析!F$49,"▲","-")),2),NA())</f>
        <v>1.38</v>
      </c>
      <c r="C21" s="174">
        <f>IF(ISNUMBER(VALUE(SUBSTITUTE(実質収支比率等に係る経年分析!G$49,"▲","-"))),ROUND(VALUE(SUBSTITUTE(実質収支比率等に係る経年分析!G$49,"▲","-")),2),NA())</f>
        <v>-1.6</v>
      </c>
      <c r="D21" s="174">
        <f>IF(ISNUMBER(VALUE(SUBSTITUTE(実質収支比率等に係る経年分析!H$49,"▲","-"))),ROUND(VALUE(SUBSTITUTE(実質収支比率等に係る経年分析!H$49,"▲","-")),2),NA())</f>
        <v>0.82</v>
      </c>
      <c r="E21" s="174">
        <f>IF(ISNUMBER(VALUE(SUBSTITUTE(実質収支比率等に係る経年分析!I$49,"▲","-"))),ROUND(VALUE(SUBSTITUTE(実質収支比率等に係る経年分析!I$49,"▲","-")),2),NA())</f>
        <v>5.68</v>
      </c>
      <c r="F21" s="174">
        <f>IF(ISNUMBER(VALUE(SUBSTITUTE(実質収支比率等に係る経年分析!J$49,"▲","-"))),ROUND(VALUE(SUBSTITUTE(実質収支比率等に係る経年分析!J$49,"▲","-")),2),NA())</f>
        <v>1.49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国民健康保険事業特別会計（施設勘定堅上診療所）</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0.27</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1.63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15">
      <c r="A32" s="175" t="str">
        <f>IF(連結実質赤字比率に係る赤字・黒字の構成分析!C$38="",NA(),連結実質赤字比率に係る赤字・黒字の構成分析!C$38)</f>
        <v>国民健康保険事業特別会計（事業勘定）</v>
      </c>
      <c r="B32" s="175">
        <f>IF(ROUND(VALUE(SUBSTITUTE(連結実質赤字比率に係る赤字・黒字の構成分析!F$38,"▲", "-")), 2) &lt; 0, ABS(ROUND(VALUE(SUBSTITUTE(連結実質赤字比率に係る赤字・黒字の構成分析!F$38,"▲", "-")), 2)), NA())</f>
        <v>0.18</v>
      </c>
      <c r="C32" s="175" t="e">
        <f>IF(ROUND(VALUE(SUBSTITUTE(連結実質赤字比率に係る赤字・黒字の構成分析!F$38,"▲", "-")), 2) &gt;= 0, ABS(ROUND(VALUE(SUBSTITUTE(連結実質赤字比率に係る赤字・黒字の構成分析!F$38,"▲", "-")), 2)), NA())</f>
        <v>#N/A</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0.49</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7.24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5.0599999999999996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16.54</v>
      </c>
    </row>
    <row r="36" spans="1:16" x14ac:dyDescent="0.15">
      <c r="A36" s="175" t="str">
        <f>IF(連結実質赤字比率に係る赤字・黒字の構成分析!C$34="",NA(),連結実質赤字比率に係る赤字・黒字の構成分析!C$34)</f>
        <v>市立柏原病院事業会計</v>
      </c>
      <c r="B36" s="175">
        <f>IF(ROUND(VALUE(SUBSTITUTE(連結実質赤字比率に係る赤字・黒字の構成分析!F$34,"▲", "-")), 2) &lt; 0, ABS(ROUND(VALUE(SUBSTITUTE(連結実質赤字比率に係る赤字・黒字の構成分析!F$34,"▲", "-")), 2)), NA())</f>
        <v>4.63</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4.29</v>
      </c>
      <c r="E36" s="175" t="e">
        <f>IF(ROUND(VALUE(SUBSTITUTE(連結実質赤字比率に係る赤字・黒字の構成分析!G$34,"▲", "-")), 2) &gt;= 0, ABS(ROUND(VALUE(SUBSTITUTE(連結実質赤字比率に係る赤字・黒字の構成分析!G$34,"▲", "-")), 2)), NA())</f>
        <v>#N/A</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20.77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2482</v>
      </c>
      <c r="E42" s="176"/>
      <c r="F42" s="176"/>
      <c r="G42" s="176">
        <f>'実質公債費比率（分子）の構造'!L$52</f>
        <v>2504</v>
      </c>
      <c r="H42" s="176"/>
      <c r="I42" s="176"/>
      <c r="J42" s="176">
        <f>'実質公債費比率（分子）の構造'!M$52</f>
        <v>2493</v>
      </c>
      <c r="K42" s="176"/>
      <c r="L42" s="176"/>
      <c r="M42" s="176">
        <f>'実質公債費比率（分子）の構造'!N$52</f>
        <v>2503</v>
      </c>
      <c r="N42" s="176"/>
      <c r="O42" s="176"/>
      <c r="P42" s="176">
        <f>'実質公債費比率（分子）の構造'!O$52</f>
        <v>2486</v>
      </c>
    </row>
    <row r="43" spans="1:16" x14ac:dyDescent="0.15">
      <c r="A43" s="176" t="s">
        <v>66</v>
      </c>
      <c r="B43" s="176" t="str">
        <f>'実質公債費比率（分子）の構造'!K$51</f>
        <v>-</v>
      </c>
      <c r="C43" s="176"/>
      <c r="D43" s="176"/>
      <c r="E43" s="176" t="str">
        <f>'実質公債費比率（分子）の構造'!L$51</f>
        <v>-</v>
      </c>
      <c r="F43" s="176"/>
      <c r="G43" s="176"/>
      <c r="H43" s="176">
        <f>'実質公債費比率（分子）の構造'!M$51</f>
        <v>1</v>
      </c>
      <c r="I43" s="176"/>
      <c r="J43" s="176"/>
      <c r="K43" s="176">
        <f>'実質公債費比率（分子）の構造'!N$51</f>
        <v>0</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f>'実質公債費比率（分子）の構造'!O$50</f>
        <v>0</v>
      </c>
      <c r="O44" s="176"/>
      <c r="P44" s="176"/>
    </row>
    <row r="45" spans="1:16" x14ac:dyDescent="0.15">
      <c r="A45" s="176" t="s">
        <v>68</v>
      </c>
      <c r="B45" s="176">
        <f>'実質公債費比率（分子）の構造'!K$49</f>
        <v>178</v>
      </c>
      <c r="C45" s="176"/>
      <c r="D45" s="176"/>
      <c r="E45" s="176">
        <f>'実質公債費比率（分子）の構造'!L$49</f>
        <v>115</v>
      </c>
      <c r="F45" s="176"/>
      <c r="G45" s="176"/>
      <c r="H45" s="176">
        <f>'実質公債費比率（分子）の構造'!M$49</f>
        <v>99</v>
      </c>
      <c r="I45" s="176"/>
      <c r="J45" s="176"/>
      <c r="K45" s="176">
        <f>'実質公債費比率（分子）の構造'!N$49</f>
        <v>116</v>
      </c>
      <c r="L45" s="176"/>
      <c r="M45" s="176"/>
      <c r="N45" s="176">
        <f>'実質公債費比率（分子）の構造'!O$49</f>
        <v>125</v>
      </c>
      <c r="O45" s="176"/>
      <c r="P45" s="176"/>
    </row>
    <row r="46" spans="1:16" x14ac:dyDescent="0.15">
      <c r="A46" s="176" t="s">
        <v>69</v>
      </c>
      <c r="B46" s="176">
        <f>'実質公債費比率（分子）の構造'!K$48</f>
        <v>845</v>
      </c>
      <c r="C46" s="176"/>
      <c r="D46" s="176"/>
      <c r="E46" s="176">
        <f>'実質公債費比率（分子）の構造'!L$48</f>
        <v>922</v>
      </c>
      <c r="F46" s="176"/>
      <c r="G46" s="176"/>
      <c r="H46" s="176">
        <f>'実質公債費比率（分子）の構造'!M$48</f>
        <v>912</v>
      </c>
      <c r="I46" s="176"/>
      <c r="J46" s="176"/>
      <c r="K46" s="176">
        <f>'実質公債費比率（分子）の構造'!N$48</f>
        <v>940</v>
      </c>
      <c r="L46" s="176"/>
      <c r="M46" s="176"/>
      <c r="N46" s="176">
        <f>'実質公債費比率（分子）の構造'!O$48</f>
        <v>972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1921</v>
      </c>
      <c r="C49" s="176"/>
      <c r="D49" s="176"/>
      <c r="E49" s="176">
        <f>'実質公債費比率（分子）の構造'!L$45</f>
        <v>1838</v>
      </c>
      <c r="F49" s="176"/>
      <c r="G49" s="176"/>
      <c r="H49" s="176">
        <f>'実質公債費比率（分子）の構造'!M$45</f>
        <v>1878</v>
      </c>
      <c r="I49" s="176"/>
      <c r="J49" s="176"/>
      <c r="K49" s="176">
        <f>'実質公債費比率（分子）の構造'!N$45</f>
        <v>2046</v>
      </c>
      <c r="L49" s="176"/>
      <c r="M49" s="176"/>
      <c r="N49" s="176">
        <f>'実質公債費比率（分子）の構造'!O$45</f>
        <v>2170</v>
      </c>
      <c r="O49" s="176"/>
      <c r="P49" s="176"/>
    </row>
    <row r="50" spans="1:16" x14ac:dyDescent="0.15">
      <c r="A50" s="176" t="s">
        <v>73</v>
      </c>
      <c r="B50" s="176" t="e">
        <f>NA()</f>
        <v>#N/A</v>
      </c>
      <c r="C50" s="176">
        <f>IF(ISNUMBER('実質公債費比率（分子）の構造'!K$53),'実質公債費比率（分子）の構造'!K$53,NA())</f>
        <v>462</v>
      </c>
      <c r="D50" s="176" t="e">
        <f>NA()</f>
        <v>#N/A</v>
      </c>
      <c r="E50" s="176" t="e">
        <f>NA()</f>
        <v>#N/A</v>
      </c>
      <c r="F50" s="176">
        <f>IF(ISNUMBER('実質公債費比率（分子）の構造'!L$53),'実質公債費比率（分子）の構造'!L$53,NA())</f>
        <v>371</v>
      </c>
      <c r="G50" s="176" t="e">
        <f>NA()</f>
        <v>#N/A</v>
      </c>
      <c r="H50" s="176" t="e">
        <f>NA()</f>
        <v>#N/A</v>
      </c>
      <c r="I50" s="176">
        <f>IF(ISNUMBER('実質公債費比率（分子）の構造'!M$53),'実質公債費比率（分子）の構造'!M$53,NA())</f>
        <v>397</v>
      </c>
      <c r="J50" s="176" t="e">
        <f>NA()</f>
        <v>#N/A</v>
      </c>
      <c r="K50" s="176" t="e">
        <f>NA()</f>
        <v>#N/A</v>
      </c>
      <c r="L50" s="176">
        <f>IF(ISNUMBER('実質公債費比率（分子）の構造'!N$53),'実質公債費比率（分子）の構造'!N$53,NA())</f>
        <v>599</v>
      </c>
      <c r="M50" s="176" t="e">
        <f>NA()</f>
        <v>#N/A</v>
      </c>
      <c r="N50" s="176" t="e">
        <f>NA()</f>
        <v>#N/A</v>
      </c>
      <c r="O50" s="176">
        <f>IF(ISNUMBER('実質公債費比率（分子）の構造'!O$53),'実質公債費比率（分子）の構造'!O$53,NA())</f>
        <v>781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26401</v>
      </c>
      <c r="E56" s="175"/>
      <c r="F56" s="175"/>
      <c r="G56" s="175">
        <f>'将来負担比率（分子）の構造'!J$52</f>
        <v>26307</v>
      </c>
      <c r="H56" s="175"/>
      <c r="I56" s="175"/>
      <c r="J56" s="175">
        <f>'将来負担比率（分子）の構造'!K$52</f>
        <v>26264</v>
      </c>
      <c r="K56" s="175"/>
      <c r="L56" s="175"/>
      <c r="M56" s="175">
        <f>'将来負担比率（分子）の構造'!L$52</f>
        <v>25705</v>
      </c>
      <c r="N56" s="175"/>
      <c r="O56" s="175"/>
      <c r="P56" s="175">
        <f>'将来負担比率（分子）の構造'!M$52</f>
        <v>24573</v>
      </c>
    </row>
    <row r="57" spans="1:16" x14ac:dyDescent="0.15">
      <c r="A57" s="175" t="s">
        <v>44</v>
      </c>
      <c r="B57" s="175"/>
      <c r="C57" s="175"/>
      <c r="D57" s="175">
        <f>'将来負担比率（分子）の構造'!I$51</f>
        <v>5122</v>
      </c>
      <c r="E57" s="175"/>
      <c r="F57" s="175"/>
      <c r="G57" s="175">
        <f>'将来負担比率（分子）の構造'!J$51</f>
        <v>4907</v>
      </c>
      <c r="H57" s="175"/>
      <c r="I57" s="175"/>
      <c r="J57" s="175">
        <f>'将来負担比率（分子）の構造'!K$51</f>
        <v>4648</v>
      </c>
      <c r="K57" s="175"/>
      <c r="L57" s="175"/>
      <c r="M57" s="175">
        <f>'将来負担比率（分子）の構造'!L$51</f>
        <v>4476</v>
      </c>
      <c r="N57" s="175"/>
      <c r="O57" s="175"/>
      <c r="P57" s="175">
        <f>'将来負担比率（分子）の構造'!M$51</f>
        <v>4204</v>
      </c>
    </row>
    <row r="58" spans="1:16" x14ac:dyDescent="0.15">
      <c r="A58" s="175" t="s">
        <v>43</v>
      </c>
      <c r="B58" s="175"/>
      <c r="C58" s="175"/>
      <c r="D58" s="175">
        <f>'将来負担比率（分子）の構造'!I$50</f>
        <v>3909</v>
      </c>
      <c r="E58" s="175"/>
      <c r="F58" s="175"/>
      <c r="G58" s="175">
        <f>'将来負担比率（分子）の構造'!J$50</f>
        <v>4309</v>
      </c>
      <c r="H58" s="175"/>
      <c r="I58" s="175"/>
      <c r="J58" s="175">
        <f>'将来負担比率（分子）の構造'!K$50</f>
        <v>4458</v>
      </c>
      <c r="K58" s="175"/>
      <c r="L58" s="175"/>
      <c r="M58" s="175">
        <f>'将来負担比率（分子）の構造'!L$50</f>
        <v>5496</v>
      </c>
      <c r="N58" s="175"/>
      <c r="O58" s="175"/>
      <c r="P58" s="175">
        <f>'将来負担比率（分子）の構造'!M$50</f>
        <v>7002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22</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2723</v>
      </c>
      <c r="C62" s="175"/>
      <c r="D62" s="175"/>
      <c r="E62" s="175">
        <f>'将来負担比率（分子）の構造'!J$45</f>
        <v>2622</v>
      </c>
      <c r="F62" s="175"/>
      <c r="G62" s="175"/>
      <c r="H62" s="175">
        <f>'将来負担比率（分子）の構造'!K$45</f>
        <v>2625</v>
      </c>
      <c r="I62" s="175"/>
      <c r="J62" s="175"/>
      <c r="K62" s="175">
        <f>'将来負担比率（分子）の構造'!L$45</f>
        <v>2839</v>
      </c>
      <c r="L62" s="175"/>
      <c r="M62" s="175"/>
      <c r="N62" s="175">
        <f>'将来負担比率（分子）の構造'!M$45</f>
        <v>2666</v>
      </c>
      <c r="O62" s="175"/>
      <c r="P62" s="175"/>
    </row>
    <row r="63" spans="1:16" x14ac:dyDescent="0.15">
      <c r="A63" s="175" t="s">
        <v>36</v>
      </c>
      <c r="B63" s="175">
        <f>'将来負担比率（分子）の構造'!I$44</f>
        <v>706</v>
      </c>
      <c r="C63" s="175"/>
      <c r="D63" s="175"/>
      <c r="E63" s="175">
        <f>'将来負担比率（分子）の構造'!J$44</f>
        <v>758</v>
      </c>
      <c r="F63" s="175"/>
      <c r="G63" s="175"/>
      <c r="H63" s="175">
        <f>'将来負担比率（分子）の構造'!K$44</f>
        <v>799</v>
      </c>
      <c r="I63" s="175"/>
      <c r="J63" s="175"/>
      <c r="K63" s="175">
        <f>'将来負担比率（分子）の構造'!L$44</f>
        <v>815</v>
      </c>
      <c r="L63" s="175"/>
      <c r="M63" s="175"/>
      <c r="N63" s="175">
        <f>'将来負担比率（分子）の構造'!M$44</f>
        <v>825</v>
      </c>
      <c r="O63" s="175"/>
      <c r="P63" s="175"/>
    </row>
    <row r="64" spans="1:16" x14ac:dyDescent="0.15">
      <c r="A64" s="175" t="s">
        <v>35</v>
      </c>
      <c r="B64" s="175">
        <f>'将来負担比率（分子）の構造'!I$43</f>
        <v>11509</v>
      </c>
      <c r="C64" s="175"/>
      <c r="D64" s="175"/>
      <c r="E64" s="175">
        <f>'将来負担比率（分子）の構造'!J$43</f>
        <v>11090</v>
      </c>
      <c r="F64" s="175"/>
      <c r="G64" s="175"/>
      <c r="H64" s="175">
        <f>'将来負担比率（分子）の構造'!K$43</f>
        <v>10579</v>
      </c>
      <c r="I64" s="175"/>
      <c r="J64" s="175"/>
      <c r="K64" s="175">
        <f>'将来負担比率（分子）の構造'!L$43</f>
        <v>10306</v>
      </c>
      <c r="L64" s="175"/>
      <c r="M64" s="175"/>
      <c r="N64" s="175">
        <f>'将来負担比率（分子）の構造'!M$43</f>
        <v>10153</v>
      </c>
      <c r="O64" s="175"/>
      <c r="P64" s="175"/>
    </row>
    <row r="65" spans="1:16" x14ac:dyDescent="0.15">
      <c r="A65" s="175" t="s">
        <v>34</v>
      </c>
      <c r="B65" s="175">
        <f>'将来負担比率（分子）の構造'!I$42</f>
        <v>302</v>
      </c>
      <c r="C65" s="175"/>
      <c r="D65" s="175"/>
      <c r="E65" s="175">
        <f>'将来負担比率（分子）の構造'!J$42</f>
        <v>378</v>
      </c>
      <c r="F65" s="175"/>
      <c r="G65" s="175"/>
      <c r="H65" s="175">
        <f>'将来負担比率（分子）の構造'!K$42</f>
        <v>383</v>
      </c>
      <c r="I65" s="175"/>
      <c r="J65" s="175"/>
      <c r="K65" s="175">
        <f>'将来負担比率（分子）の構造'!L$42</f>
        <v>328</v>
      </c>
      <c r="L65" s="175"/>
      <c r="M65" s="175"/>
      <c r="N65" s="175">
        <f>'将来負担比率（分子）の構造'!M$42</f>
        <v>304</v>
      </c>
      <c r="O65" s="175"/>
      <c r="P65" s="175"/>
    </row>
    <row r="66" spans="1:16" x14ac:dyDescent="0.15">
      <c r="A66" s="175" t="s">
        <v>33</v>
      </c>
      <c r="B66" s="175">
        <f>'将来負担比率（分子）の構造'!I$41</f>
        <v>19183</v>
      </c>
      <c r="C66" s="175"/>
      <c r="D66" s="175"/>
      <c r="E66" s="175">
        <f>'将来負担比率（分子）の構造'!J$41</f>
        <v>19639</v>
      </c>
      <c r="F66" s="175"/>
      <c r="G66" s="175"/>
      <c r="H66" s="175">
        <f>'将来負担比率（分子）の構造'!K$41</f>
        <v>22359</v>
      </c>
      <c r="I66" s="175"/>
      <c r="J66" s="175"/>
      <c r="K66" s="175">
        <f>'将来負担比率（分子）の構造'!L$41</f>
        <v>23389</v>
      </c>
      <c r="L66" s="175"/>
      <c r="M66" s="175"/>
      <c r="N66" s="175">
        <f>'将来負担比率（分子）の構造'!M$41</f>
        <v>22165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1376</v>
      </c>
      <c r="J67" s="175" t="e">
        <f>NA()</f>
        <v>#N/A</v>
      </c>
      <c r="K67" s="175" t="e">
        <f>NA()</f>
        <v>#N/A</v>
      </c>
      <c r="L67" s="175">
        <f>IF(ISNUMBER('将来負担比率（分子）の構造'!L$53), IF('将来負担比率（分子）の構造'!L$53 &lt; 0, 0, '将来負担比率（分子）の構造'!L$53), NA())</f>
        <v>1999</v>
      </c>
      <c r="M67" s="175" t="e">
        <f>NA()</f>
        <v>#N/A</v>
      </c>
      <c r="N67" s="175" t="e">
        <f>NA()</f>
        <v>#N/A</v>
      </c>
      <c r="O67" s="175">
        <f>IF(ISNUMBER('将来負担比率（分子）の構造'!M$53), IF('将来負担比率（分子）の構造'!M$53 &lt; 0, 0, '将来負担比率（分子）の構造'!M$53), NA())</f>
        <v>334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2073</v>
      </c>
      <c r="C72" s="179">
        <f>基金残高に係る経年分析!G55</f>
        <v>2311</v>
      </c>
      <c r="D72" s="179">
        <f>基金残高に係る経年分析!H55</f>
        <v>2901</v>
      </c>
    </row>
    <row r="73" spans="1:16" x14ac:dyDescent="0.15">
      <c r="A73" s="178" t="s">
        <v>80</v>
      </c>
      <c r="B73" s="179">
        <f>基金残高に係る経年分析!F56</f>
        <v>0</v>
      </c>
      <c r="C73" s="179">
        <f>基金残高に係る経年分析!G56</f>
        <v>524</v>
      </c>
      <c r="D73" s="179">
        <f>基金残高に係る経年分析!H56</f>
        <v>524</v>
      </c>
    </row>
    <row r="74" spans="1:16" x14ac:dyDescent="0.15">
      <c r="A74" s="178" t="s">
        <v>81</v>
      </c>
      <c r="B74" s="179">
        <f>基金残高に係る経年分析!F57</f>
        <v>1361</v>
      </c>
      <c r="C74" s="179">
        <f>基金残高に係る経年分析!G57</f>
        <v>1374</v>
      </c>
      <c r="D74" s="179">
        <f>基金残高に係る経年分析!H57</f>
        <v>2240</v>
      </c>
    </row>
  </sheetData>
  <sheetProtection algorithmName="SHA-512" hashValue="x06ituz1j9kTeeZB4EsPRzUEahhA+5+6SgrwfKoR1EpKtG2xwz/xJfR1OOeS9WyaZ3rp/L6umLJDhpEyaaUEiA==" saltValue="sQdvdcpDErue8IuSvBA1i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5" t="s">
        <v>222</v>
      </c>
      <c r="DI1" s="756"/>
      <c r="DJ1" s="756"/>
      <c r="DK1" s="756"/>
      <c r="DL1" s="756"/>
      <c r="DM1" s="756"/>
      <c r="DN1" s="757"/>
      <c r="DO1" s="214"/>
      <c r="DP1" s="755" t="s">
        <v>223</v>
      </c>
      <c r="DQ1" s="756"/>
      <c r="DR1" s="756"/>
      <c r="DS1" s="756"/>
      <c r="DT1" s="756"/>
      <c r="DU1" s="756"/>
      <c r="DV1" s="756"/>
      <c r="DW1" s="756"/>
      <c r="DX1" s="756"/>
      <c r="DY1" s="756"/>
      <c r="DZ1" s="756"/>
      <c r="EA1" s="756"/>
      <c r="EB1" s="756"/>
      <c r="EC1" s="757"/>
      <c r="ED1" s="213"/>
      <c r="EE1" s="213"/>
      <c r="EF1" s="213"/>
      <c r="EG1" s="213"/>
      <c r="EH1" s="213"/>
      <c r="EI1" s="213"/>
      <c r="EJ1" s="213"/>
      <c r="EK1" s="213"/>
      <c r="EL1" s="213"/>
      <c r="EM1" s="213"/>
    </row>
    <row r="2" spans="2:143" ht="22.5" customHeight="1" x14ac:dyDescent="0.15">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1" t="s">
        <v>225</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226</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227</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15">
      <c r="B4" s="711" t="s">
        <v>1</v>
      </c>
      <c r="C4" s="712"/>
      <c r="D4" s="712"/>
      <c r="E4" s="712"/>
      <c r="F4" s="712"/>
      <c r="G4" s="712"/>
      <c r="H4" s="712"/>
      <c r="I4" s="712"/>
      <c r="J4" s="712"/>
      <c r="K4" s="712"/>
      <c r="L4" s="712"/>
      <c r="M4" s="712"/>
      <c r="N4" s="712"/>
      <c r="O4" s="712"/>
      <c r="P4" s="712"/>
      <c r="Q4" s="713"/>
      <c r="R4" s="711" t="s">
        <v>228</v>
      </c>
      <c r="S4" s="712"/>
      <c r="T4" s="712"/>
      <c r="U4" s="712"/>
      <c r="V4" s="712"/>
      <c r="W4" s="712"/>
      <c r="X4" s="712"/>
      <c r="Y4" s="713"/>
      <c r="Z4" s="711" t="s">
        <v>229</v>
      </c>
      <c r="AA4" s="712"/>
      <c r="AB4" s="712"/>
      <c r="AC4" s="713"/>
      <c r="AD4" s="711" t="s">
        <v>230</v>
      </c>
      <c r="AE4" s="712"/>
      <c r="AF4" s="712"/>
      <c r="AG4" s="712"/>
      <c r="AH4" s="712"/>
      <c r="AI4" s="712"/>
      <c r="AJ4" s="712"/>
      <c r="AK4" s="713"/>
      <c r="AL4" s="711" t="s">
        <v>229</v>
      </c>
      <c r="AM4" s="712"/>
      <c r="AN4" s="712"/>
      <c r="AO4" s="713"/>
      <c r="AP4" s="758" t="s">
        <v>231</v>
      </c>
      <c r="AQ4" s="758"/>
      <c r="AR4" s="758"/>
      <c r="AS4" s="758"/>
      <c r="AT4" s="758"/>
      <c r="AU4" s="758"/>
      <c r="AV4" s="758"/>
      <c r="AW4" s="758"/>
      <c r="AX4" s="758"/>
      <c r="AY4" s="758"/>
      <c r="AZ4" s="758"/>
      <c r="BA4" s="758"/>
      <c r="BB4" s="758"/>
      <c r="BC4" s="758"/>
      <c r="BD4" s="758"/>
      <c r="BE4" s="758"/>
      <c r="BF4" s="758"/>
      <c r="BG4" s="758" t="s">
        <v>232</v>
      </c>
      <c r="BH4" s="758"/>
      <c r="BI4" s="758"/>
      <c r="BJ4" s="758"/>
      <c r="BK4" s="758"/>
      <c r="BL4" s="758"/>
      <c r="BM4" s="758"/>
      <c r="BN4" s="758"/>
      <c r="BO4" s="758" t="s">
        <v>229</v>
      </c>
      <c r="BP4" s="758"/>
      <c r="BQ4" s="758"/>
      <c r="BR4" s="758"/>
      <c r="BS4" s="758" t="s">
        <v>233</v>
      </c>
      <c r="BT4" s="758"/>
      <c r="BU4" s="758"/>
      <c r="BV4" s="758"/>
      <c r="BW4" s="758"/>
      <c r="BX4" s="758"/>
      <c r="BY4" s="758"/>
      <c r="BZ4" s="758"/>
      <c r="CA4" s="758"/>
      <c r="CB4" s="758"/>
      <c r="CD4" s="711" t="s">
        <v>234</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15">
      <c r="B5" s="717" t="s">
        <v>235</v>
      </c>
      <c r="C5" s="718"/>
      <c r="D5" s="718"/>
      <c r="E5" s="718"/>
      <c r="F5" s="718"/>
      <c r="G5" s="718"/>
      <c r="H5" s="718"/>
      <c r="I5" s="718"/>
      <c r="J5" s="718"/>
      <c r="K5" s="718"/>
      <c r="L5" s="718"/>
      <c r="M5" s="718"/>
      <c r="N5" s="718"/>
      <c r="O5" s="718"/>
      <c r="P5" s="718"/>
      <c r="Q5" s="719"/>
      <c r="R5" s="714">
        <v>9094992</v>
      </c>
      <c r="S5" s="715"/>
      <c r="T5" s="715"/>
      <c r="U5" s="715"/>
      <c r="V5" s="715"/>
      <c r="W5" s="715"/>
      <c r="X5" s="715"/>
      <c r="Y5" s="740"/>
      <c r="Z5" s="753">
        <v>30.4</v>
      </c>
      <c r="AA5" s="753"/>
      <c r="AB5" s="753"/>
      <c r="AC5" s="753"/>
      <c r="AD5" s="754">
        <v>8398407</v>
      </c>
      <c r="AE5" s="754"/>
      <c r="AF5" s="754"/>
      <c r="AG5" s="754"/>
      <c r="AH5" s="754"/>
      <c r="AI5" s="754"/>
      <c r="AJ5" s="754"/>
      <c r="AK5" s="754"/>
      <c r="AL5" s="741">
        <v>52.3</v>
      </c>
      <c r="AM5" s="723"/>
      <c r="AN5" s="723"/>
      <c r="AO5" s="742"/>
      <c r="AP5" s="717" t="s">
        <v>236</v>
      </c>
      <c r="AQ5" s="718"/>
      <c r="AR5" s="718"/>
      <c r="AS5" s="718"/>
      <c r="AT5" s="718"/>
      <c r="AU5" s="718"/>
      <c r="AV5" s="718"/>
      <c r="AW5" s="718"/>
      <c r="AX5" s="718"/>
      <c r="AY5" s="718"/>
      <c r="AZ5" s="718"/>
      <c r="BA5" s="718"/>
      <c r="BB5" s="718"/>
      <c r="BC5" s="718"/>
      <c r="BD5" s="718"/>
      <c r="BE5" s="718"/>
      <c r="BF5" s="719"/>
      <c r="BG5" s="659">
        <v>8398407</v>
      </c>
      <c r="BH5" s="660"/>
      <c r="BI5" s="660"/>
      <c r="BJ5" s="660"/>
      <c r="BK5" s="660"/>
      <c r="BL5" s="660"/>
      <c r="BM5" s="660"/>
      <c r="BN5" s="661"/>
      <c r="BO5" s="697">
        <v>92.3</v>
      </c>
      <c r="BP5" s="697"/>
      <c r="BQ5" s="697"/>
      <c r="BR5" s="697"/>
      <c r="BS5" s="698">
        <v>158479</v>
      </c>
      <c r="BT5" s="698"/>
      <c r="BU5" s="698"/>
      <c r="BV5" s="698"/>
      <c r="BW5" s="698"/>
      <c r="BX5" s="698"/>
      <c r="BY5" s="698"/>
      <c r="BZ5" s="698"/>
      <c r="CA5" s="698"/>
      <c r="CB5" s="738"/>
      <c r="CD5" s="711" t="s">
        <v>231</v>
      </c>
      <c r="CE5" s="712"/>
      <c r="CF5" s="712"/>
      <c r="CG5" s="712"/>
      <c r="CH5" s="712"/>
      <c r="CI5" s="712"/>
      <c r="CJ5" s="712"/>
      <c r="CK5" s="712"/>
      <c r="CL5" s="712"/>
      <c r="CM5" s="712"/>
      <c r="CN5" s="712"/>
      <c r="CO5" s="712"/>
      <c r="CP5" s="712"/>
      <c r="CQ5" s="713"/>
      <c r="CR5" s="711" t="s">
        <v>237</v>
      </c>
      <c r="CS5" s="712"/>
      <c r="CT5" s="712"/>
      <c r="CU5" s="712"/>
      <c r="CV5" s="712"/>
      <c r="CW5" s="712"/>
      <c r="CX5" s="712"/>
      <c r="CY5" s="713"/>
      <c r="CZ5" s="711" t="s">
        <v>229</v>
      </c>
      <c r="DA5" s="712"/>
      <c r="DB5" s="712"/>
      <c r="DC5" s="713"/>
      <c r="DD5" s="711" t="s">
        <v>238</v>
      </c>
      <c r="DE5" s="712"/>
      <c r="DF5" s="712"/>
      <c r="DG5" s="712"/>
      <c r="DH5" s="712"/>
      <c r="DI5" s="712"/>
      <c r="DJ5" s="712"/>
      <c r="DK5" s="712"/>
      <c r="DL5" s="712"/>
      <c r="DM5" s="712"/>
      <c r="DN5" s="712"/>
      <c r="DO5" s="712"/>
      <c r="DP5" s="713"/>
      <c r="DQ5" s="711" t="s">
        <v>239</v>
      </c>
      <c r="DR5" s="712"/>
      <c r="DS5" s="712"/>
      <c r="DT5" s="712"/>
      <c r="DU5" s="712"/>
      <c r="DV5" s="712"/>
      <c r="DW5" s="712"/>
      <c r="DX5" s="712"/>
      <c r="DY5" s="712"/>
      <c r="DZ5" s="712"/>
      <c r="EA5" s="712"/>
      <c r="EB5" s="712"/>
      <c r="EC5" s="713"/>
    </row>
    <row r="6" spans="2:143" ht="11.25" customHeight="1" x14ac:dyDescent="0.15">
      <c r="B6" s="656" t="s">
        <v>240</v>
      </c>
      <c r="C6" s="657"/>
      <c r="D6" s="657"/>
      <c r="E6" s="657"/>
      <c r="F6" s="657"/>
      <c r="G6" s="657"/>
      <c r="H6" s="657"/>
      <c r="I6" s="657"/>
      <c r="J6" s="657"/>
      <c r="K6" s="657"/>
      <c r="L6" s="657"/>
      <c r="M6" s="657"/>
      <c r="N6" s="657"/>
      <c r="O6" s="657"/>
      <c r="P6" s="657"/>
      <c r="Q6" s="658"/>
      <c r="R6" s="659">
        <v>125954</v>
      </c>
      <c r="S6" s="660"/>
      <c r="T6" s="660"/>
      <c r="U6" s="660"/>
      <c r="V6" s="660"/>
      <c r="W6" s="660"/>
      <c r="X6" s="660"/>
      <c r="Y6" s="661"/>
      <c r="Z6" s="697">
        <v>0.4</v>
      </c>
      <c r="AA6" s="697"/>
      <c r="AB6" s="697"/>
      <c r="AC6" s="697"/>
      <c r="AD6" s="698">
        <v>125954</v>
      </c>
      <c r="AE6" s="698"/>
      <c r="AF6" s="698"/>
      <c r="AG6" s="698"/>
      <c r="AH6" s="698"/>
      <c r="AI6" s="698"/>
      <c r="AJ6" s="698"/>
      <c r="AK6" s="698"/>
      <c r="AL6" s="662">
        <v>0.8</v>
      </c>
      <c r="AM6" s="663"/>
      <c r="AN6" s="663"/>
      <c r="AO6" s="699"/>
      <c r="AP6" s="656" t="s">
        <v>241</v>
      </c>
      <c r="AQ6" s="657"/>
      <c r="AR6" s="657"/>
      <c r="AS6" s="657"/>
      <c r="AT6" s="657"/>
      <c r="AU6" s="657"/>
      <c r="AV6" s="657"/>
      <c r="AW6" s="657"/>
      <c r="AX6" s="657"/>
      <c r="AY6" s="657"/>
      <c r="AZ6" s="657"/>
      <c r="BA6" s="657"/>
      <c r="BB6" s="657"/>
      <c r="BC6" s="657"/>
      <c r="BD6" s="657"/>
      <c r="BE6" s="657"/>
      <c r="BF6" s="658"/>
      <c r="BG6" s="659">
        <v>8398407</v>
      </c>
      <c r="BH6" s="660"/>
      <c r="BI6" s="660"/>
      <c r="BJ6" s="660"/>
      <c r="BK6" s="660"/>
      <c r="BL6" s="660"/>
      <c r="BM6" s="660"/>
      <c r="BN6" s="661"/>
      <c r="BO6" s="697">
        <v>92.3</v>
      </c>
      <c r="BP6" s="697"/>
      <c r="BQ6" s="697"/>
      <c r="BR6" s="697"/>
      <c r="BS6" s="698">
        <v>158479</v>
      </c>
      <c r="BT6" s="698"/>
      <c r="BU6" s="698"/>
      <c r="BV6" s="698"/>
      <c r="BW6" s="698"/>
      <c r="BX6" s="698"/>
      <c r="BY6" s="698"/>
      <c r="BZ6" s="698"/>
      <c r="CA6" s="698"/>
      <c r="CB6" s="738"/>
      <c r="CD6" s="717" t="s">
        <v>242</v>
      </c>
      <c r="CE6" s="718"/>
      <c r="CF6" s="718"/>
      <c r="CG6" s="718"/>
      <c r="CH6" s="718"/>
      <c r="CI6" s="718"/>
      <c r="CJ6" s="718"/>
      <c r="CK6" s="718"/>
      <c r="CL6" s="718"/>
      <c r="CM6" s="718"/>
      <c r="CN6" s="718"/>
      <c r="CO6" s="718"/>
      <c r="CP6" s="718"/>
      <c r="CQ6" s="719"/>
      <c r="CR6" s="659">
        <v>242824</v>
      </c>
      <c r="CS6" s="660"/>
      <c r="CT6" s="660"/>
      <c r="CU6" s="660"/>
      <c r="CV6" s="660"/>
      <c r="CW6" s="660"/>
      <c r="CX6" s="660"/>
      <c r="CY6" s="661"/>
      <c r="CZ6" s="741">
        <v>0.8</v>
      </c>
      <c r="DA6" s="723"/>
      <c r="DB6" s="723"/>
      <c r="DC6" s="743"/>
      <c r="DD6" s="665" t="s">
        <v>141</v>
      </c>
      <c r="DE6" s="660"/>
      <c r="DF6" s="660"/>
      <c r="DG6" s="660"/>
      <c r="DH6" s="660"/>
      <c r="DI6" s="660"/>
      <c r="DJ6" s="660"/>
      <c r="DK6" s="660"/>
      <c r="DL6" s="660"/>
      <c r="DM6" s="660"/>
      <c r="DN6" s="660"/>
      <c r="DO6" s="660"/>
      <c r="DP6" s="661"/>
      <c r="DQ6" s="665">
        <v>242803</v>
      </c>
      <c r="DR6" s="660"/>
      <c r="DS6" s="660"/>
      <c r="DT6" s="660"/>
      <c r="DU6" s="660"/>
      <c r="DV6" s="660"/>
      <c r="DW6" s="660"/>
      <c r="DX6" s="660"/>
      <c r="DY6" s="660"/>
      <c r="DZ6" s="660"/>
      <c r="EA6" s="660"/>
      <c r="EB6" s="660"/>
      <c r="EC6" s="696"/>
    </row>
    <row r="7" spans="2:143" ht="11.25" customHeight="1" x14ac:dyDescent="0.15">
      <c r="B7" s="656" t="s">
        <v>243</v>
      </c>
      <c r="C7" s="657"/>
      <c r="D7" s="657"/>
      <c r="E7" s="657"/>
      <c r="F7" s="657"/>
      <c r="G7" s="657"/>
      <c r="H7" s="657"/>
      <c r="I7" s="657"/>
      <c r="J7" s="657"/>
      <c r="K7" s="657"/>
      <c r="L7" s="657"/>
      <c r="M7" s="657"/>
      <c r="N7" s="657"/>
      <c r="O7" s="657"/>
      <c r="P7" s="657"/>
      <c r="Q7" s="658"/>
      <c r="R7" s="659">
        <v>8765</v>
      </c>
      <c r="S7" s="660"/>
      <c r="T7" s="660"/>
      <c r="U7" s="660"/>
      <c r="V7" s="660"/>
      <c r="W7" s="660"/>
      <c r="X7" s="660"/>
      <c r="Y7" s="661"/>
      <c r="Z7" s="697">
        <v>0</v>
      </c>
      <c r="AA7" s="697"/>
      <c r="AB7" s="697"/>
      <c r="AC7" s="697"/>
      <c r="AD7" s="698">
        <v>8765</v>
      </c>
      <c r="AE7" s="698"/>
      <c r="AF7" s="698"/>
      <c r="AG7" s="698"/>
      <c r="AH7" s="698"/>
      <c r="AI7" s="698"/>
      <c r="AJ7" s="698"/>
      <c r="AK7" s="698"/>
      <c r="AL7" s="662">
        <v>0.1</v>
      </c>
      <c r="AM7" s="663"/>
      <c r="AN7" s="663"/>
      <c r="AO7" s="699"/>
      <c r="AP7" s="656" t="s">
        <v>244</v>
      </c>
      <c r="AQ7" s="657"/>
      <c r="AR7" s="657"/>
      <c r="AS7" s="657"/>
      <c r="AT7" s="657"/>
      <c r="AU7" s="657"/>
      <c r="AV7" s="657"/>
      <c r="AW7" s="657"/>
      <c r="AX7" s="657"/>
      <c r="AY7" s="657"/>
      <c r="AZ7" s="657"/>
      <c r="BA7" s="657"/>
      <c r="BB7" s="657"/>
      <c r="BC7" s="657"/>
      <c r="BD7" s="657"/>
      <c r="BE7" s="657"/>
      <c r="BF7" s="658"/>
      <c r="BG7" s="659">
        <v>4280795</v>
      </c>
      <c r="BH7" s="660"/>
      <c r="BI7" s="660"/>
      <c r="BJ7" s="660"/>
      <c r="BK7" s="660"/>
      <c r="BL7" s="660"/>
      <c r="BM7" s="660"/>
      <c r="BN7" s="661"/>
      <c r="BO7" s="697">
        <v>47.1</v>
      </c>
      <c r="BP7" s="697"/>
      <c r="BQ7" s="697"/>
      <c r="BR7" s="697"/>
      <c r="BS7" s="698">
        <v>158479</v>
      </c>
      <c r="BT7" s="698"/>
      <c r="BU7" s="698"/>
      <c r="BV7" s="698"/>
      <c r="BW7" s="698"/>
      <c r="BX7" s="698"/>
      <c r="BY7" s="698"/>
      <c r="BZ7" s="698"/>
      <c r="CA7" s="698"/>
      <c r="CB7" s="738"/>
      <c r="CD7" s="656" t="s">
        <v>245</v>
      </c>
      <c r="CE7" s="657"/>
      <c r="CF7" s="657"/>
      <c r="CG7" s="657"/>
      <c r="CH7" s="657"/>
      <c r="CI7" s="657"/>
      <c r="CJ7" s="657"/>
      <c r="CK7" s="657"/>
      <c r="CL7" s="657"/>
      <c r="CM7" s="657"/>
      <c r="CN7" s="657"/>
      <c r="CO7" s="657"/>
      <c r="CP7" s="657"/>
      <c r="CQ7" s="658"/>
      <c r="CR7" s="659">
        <v>4389747</v>
      </c>
      <c r="CS7" s="660"/>
      <c r="CT7" s="660"/>
      <c r="CU7" s="660"/>
      <c r="CV7" s="660"/>
      <c r="CW7" s="660"/>
      <c r="CX7" s="660"/>
      <c r="CY7" s="661"/>
      <c r="CZ7" s="697">
        <v>15.1</v>
      </c>
      <c r="DA7" s="697"/>
      <c r="DB7" s="697"/>
      <c r="DC7" s="697"/>
      <c r="DD7" s="665">
        <v>152463</v>
      </c>
      <c r="DE7" s="660"/>
      <c r="DF7" s="660"/>
      <c r="DG7" s="660"/>
      <c r="DH7" s="660"/>
      <c r="DI7" s="660"/>
      <c r="DJ7" s="660"/>
      <c r="DK7" s="660"/>
      <c r="DL7" s="660"/>
      <c r="DM7" s="660"/>
      <c r="DN7" s="660"/>
      <c r="DO7" s="660"/>
      <c r="DP7" s="661"/>
      <c r="DQ7" s="665">
        <v>3926299</v>
      </c>
      <c r="DR7" s="660"/>
      <c r="DS7" s="660"/>
      <c r="DT7" s="660"/>
      <c r="DU7" s="660"/>
      <c r="DV7" s="660"/>
      <c r="DW7" s="660"/>
      <c r="DX7" s="660"/>
      <c r="DY7" s="660"/>
      <c r="DZ7" s="660"/>
      <c r="EA7" s="660"/>
      <c r="EB7" s="660"/>
      <c r="EC7" s="696"/>
    </row>
    <row r="8" spans="2:143" ht="11.25" customHeight="1" x14ac:dyDescent="0.15">
      <c r="B8" s="656" t="s">
        <v>246</v>
      </c>
      <c r="C8" s="657"/>
      <c r="D8" s="657"/>
      <c r="E8" s="657"/>
      <c r="F8" s="657"/>
      <c r="G8" s="657"/>
      <c r="H8" s="657"/>
      <c r="I8" s="657"/>
      <c r="J8" s="657"/>
      <c r="K8" s="657"/>
      <c r="L8" s="657"/>
      <c r="M8" s="657"/>
      <c r="N8" s="657"/>
      <c r="O8" s="657"/>
      <c r="P8" s="657"/>
      <c r="Q8" s="658"/>
      <c r="R8" s="659">
        <v>73151</v>
      </c>
      <c r="S8" s="660"/>
      <c r="T8" s="660"/>
      <c r="U8" s="660"/>
      <c r="V8" s="660"/>
      <c r="W8" s="660"/>
      <c r="X8" s="660"/>
      <c r="Y8" s="661"/>
      <c r="Z8" s="697">
        <v>0.2</v>
      </c>
      <c r="AA8" s="697"/>
      <c r="AB8" s="697"/>
      <c r="AC8" s="697"/>
      <c r="AD8" s="698">
        <v>73151</v>
      </c>
      <c r="AE8" s="698"/>
      <c r="AF8" s="698"/>
      <c r="AG8" s="698"/>
      <c r="AH8" s="698"/>
      <c r="AI8" s="698"/>
      <c r="AJ8" s="698"/>
      <c r="AK8" s="698"/>
      <c r="AL8" s="662">
        <v>0.5</v>
      </c>
      <c r="AM8" s="663"/>
      <c r="AN8" s="663"/>
      <c r="AO8" s="699"/>
      <c r="AP8" s="656" t="s">
        <v>247</v>
      </c>
      <c r="AQ8" s="657"/>
      <c r="AR8" s="657"/>
      <c r="AS8" s="657"/>
      <c r="AT8" s="657"/>
      <c r="AU8" s="657"/>
      <c r="AV8" s="657"/>
      <c r="AW8" s="657"/>
      <c r="AX8" s="657"/>
      <c r="AY8" s="657"/>
      <c r="AZ8" s="657"/>
      <c r="BA8" s="657"/>
      <c r="BB8" s="657"/>
      <c r="BC8" s="657"/>
      <c r="BD8" s="657"/>
      <c r="BE8" s="657"/>
      <c r="BF8" s="658"/>
      <c r="BG8" s="659">
        <v>115934</v>
      </c>
      <c r="BH8" s="660"/>
      <c r="BI8" s="660"/>
      <c r="BJ8" s="660"/>
      <c r="BK8" s="660"/>
      <c r="BL8" s="660"/>
      <c r="BM8" s="660"/>
      <c r="BN8" s="661"/>
      <c r="BO8" s="697">
        <v>1.3</v>
      </c>
      <c r="BP8" s="697"/>
      <c r="BQ8" s="697"/>
      <c r="BR8" s="697"/>
      <c r="BS8" s="698" t="s">
        <v>248</v>
      </c>
      <c r="BT8" s="698"/>
      <c r="BU8" s="698"/>
      <c r="BV8" s="698"/>
      <c r="BW8" s="698"/>
      <c r="BX8" s="698"/>
      <c r="BY8" s="698"/>
      <c r="BZ8" s="698"/>
      <c r="CA8" s="698"/>
      <c r="CB8" s="738"/>
      <c r="CD8" s="656" t="s">
        <v>249</v>
      </c>
      <c r="CE8" s="657"/>
      <c r="CF8" s="657"/>
      <c r="CG8" s="657"/>
      <c r="CH8" s="657"/>
      <c r="CI8" s="657"/>
      <c r="CJ8" s="657"/>
      <c r="CK8" s="657"/>
      <c r="CL8" s="657"/>
      <c r="CM8" s="657"/>
      <c r="CN8" s="657"/>
      <c r="CO8" s="657"/>
      <c r="CP8" s="657"/>
      <c r="CQ8" s="658"/>
      <c r="CR8" s="659">
        <v>12502113</v>
      </c>
      <c r="CS8" s="660"/>
      <c r="CT8" s="660"/>
      <c r="CU8" s="660"/>
      <c r="CV8" s="660"/>
      <c r="CW8" s="660"/>
      <c r="CX8" s="660"/>
      <c r="CY8" s="661"/>
      <c r="CZ8" s="697">
        <v>43.1</v>
      </c>
      <c r="DA8" s="697"/>
      <c r="DB8" s="697"/>
      <c r="DC8" s="697"/>
      <c r="DD8" s="665">
        <v>186235</v>
      </c>
      <c r="DE8" s="660"/>
      <c r="DF8" s="660"/>
      <c r="DG8" s="660"/>
      <c r="DH8" s="660"/>
      <c r="DI8" s="660"/>
      <c r="DJ8" s="660"/>
      <c r="DK8" s="660"/>
      <c r="DL8" s="660"/>
      <c r="DM8" s="660"/>
      <c r="DN8" s="660"/>
      <c r="DO8" s="660"/>
      <c r="DP8" s="661"/>
      <c r="DQ8" s="665">
        <v>5636290</v>
      </c>
      <c r="DR8" s="660"/>
      <c r="DS8" s="660"/>
      <c r="DT8" s="660"/>
      <c r="DU8" s="660"/>
      <c r="DV8" s="660"/>
      <c r="DW8" s="660"/>
      <c r="DX8" s="660"/>
      <c r="DY8" s="660"/>
      <c r="DZ8" s="660"/>
      <c r="EA8" s="660"/>
      <c r="EB8" s="660"/>
      <c r="EC8" s="696"/>
    </row>
    <row r="9" spans="2:143" ht="11.25" customHeight="1" x14ac:dyDescent="0.15">
      <c r="B9" s="656" t="s">
        <v>250</v>
      </c>
      <c r="C9" s="657"/>
      <c r="D9" s="657"/>
      <c r="E9" s="657"/>
      <c r="F9" s="657"/>
      <c r="G9" s="657"/>
      <c r="H9" s="657"/>
      <c r="I9" s="657"/>
      <c r="J9" s="657"/>
      <c r="K9" s="657"/>
      <c r="L9" s="657"/>
      <c r="M9" s="657"/>
      <c r="N9" s="657"/>
      <c r="O9" s="657"/>
      <c r="P9" s="657"/>
      <c r="Q9" s="658"/>
      <c r="R9" s="659">
        <v>52317</v>
      </c>
      <c r="S9" s="660"/>
      <c r="T9" s="660"/>
      <c r="U9" s="660"/>
      <c r="V9" s="660"/>
      <c r="W9" s="660"/>
      <c r="X9" s="660"/>
      <c r="Y9" s="661"/>
      <c r="Z9" s="697">
        <v>0.2</v>
      </c>
      <c r="AA9" s="697"/>
      <c r="AB9" s="697"/>
      <c r="AC9" s="697"/>
      <c r="AD9" s="698">
        <v>52317</v>
      </c>
      <c r="AE9" s="698"/>
      <c r="AF9" s="698"/>
      <c r="AG9" s="698"/>
      <c r="AH9" s="698"/>
      <c r="AI9" s="698"/>
      <c r="AJ9" s="698"/>
      <c r="AK9" s="698"/>
      <c r="AL9" s="662">
        <v>0.3</v>
      </c>
      <c r="AM9" s="663"/>
      <c r="AN9" s="663"/>
      <c r="AO9" s="699"/>
      <c r="AP9" s="656" t="s">
        <v>251</v>
      </c>
      <c r="AQ9" s="657"/>
      <c r="AR9" s="657"/>
      <c r="AS9" s="657"/>
      <c r="AT9" s="657"/>
      <c r="AU9" s="657"/>
      <c r="AV9" s="657"/>
      <c r="AW9" s="657"/>
      <c r="AX9" s="657"/>
      <c r="AY9" s="657"/>
      <c r="AZ9" s="657"/>
      <c r="BA9" s="657"/>
      <c r="BB9" s="657"/>
      <c r="BC9" s="657"/>
      <c r="BD9" s="657"/>
      <c r="BE9" s="657"/>
      <c r="BF9" s="658"/>
      <c r="BG9" s="659">
        <v>3466239</v>
      </c>
      <c r="BH9" s="660"/>
      <c r="BI9" s="660"/>
      <c r="BJ9" s="660"/>
      <c r="BK9" s="660"/>
      <c r="BL9" s="660"/>
      <c r="BM9" s="660"/>
      <c r="BN9" s="661"/>
      <c r="BO9" s="697">
        <v>38.1</v>
      </c>
      <c r="BP9" s="697"/>
      <c r="BQ9" s="697"/>
      <c r="BR9" s="697"/>
      <c r="BS9" s="698" t="s">
        <v>248</v>
      </c>
      <c r="BT9" s="698"/>
      <c r="BU9" s="698"/>
      <c r="BV9" s="698"/>
      <c r="BW9" s="698"/>
      <c r="BX9" s="698"/>
      <c r="BY9" s="698"/>
      <c r="BZ9" s="698"/>
      <c r="CA9" s="698"/>
      <c r="CB9" s="738"/>
      <c r="CD9" s="656" t="s">
        <v>252</v>
      </c>
      <c r="CE9" s="657"/>
      <c r="CF9" s="657"/>
      <c r="CG9" s="657"/>
      <c r="CH9" s="657"/>
      <c r="CI9" s="657"/>
      <c r="CJ9" s="657"/>
      <c r="CK9" s="657"/>
      <c r="CL9" s="657"/>
      <c r="CM9" s="657"/>
      <c r="CN9" s="657"/>
      <c r="CO9" s="657"/>
      <c r="CP9" s="657"/>
      <c r="CQ9" s="658"/>
      <c r="CR9" s="659">
        <v>2610365</v>
      </c>
      <c r="CS9" s="660"/>
      <c r="CT9" s="660"/>
      <c r="CU9" s="660"/>
      <c r="CV9" s="660"/>
      <c r="CW9" s="660"/>
      <c r="CX9" s="660"/>
      <c r="CY9" s="661"/>
      <c r="CZ9" s="697">
        <v>9</v>
      </c>
      <c r="DA9" s="697"/>
      <c r="DB9" s="697"/>
      <c r="DC9" s="697"/>
      <c r="DD9" s="665">
        <v>805</v>
      </c>
      <c r="DE9" s="660"/>
      <c r="DF9" s="660"/>
      <c r="DG9" s="660"/>
      <c r="DH9" s="660"/>
      <c r="DI9" s="660"/>
      <c r="DJ9" s="660"/>
      <c r="DK9" s="660"/>
      <c r="DL9" s="660"/>
      <c r="DM9" s="660"/>
      <c r="DN9" s="660"/>
      <c r="DO9" s="660"/>
      <c r="DP9" s="661"/>
      <c r="DQ9" s="665">
        <v>2166015</v>
      </c>
      <c r="DR9" s="660"/>
      <c r="DS9" s="660"/>
      <c r="DT9" s="660"/>
      <c r="DU9" s="660"/>
      <c r="DV9" s="660"/>
      <c r="DW9" s="660"/>
      <c r="DX9" s="660"/>
      <c r="DY9" s="660"/>
      <c r="DZ9" s="660"/>
      <c r="EA9" s="660"/>
      <c r="EB9" s="660"/>
      <c r="EC9" s="696"/>
    </row>
    <row r="10" spans="2:143" ht="11.25" customHeight="1" x14ac:dyDescent="0.15">
      <c r="B10" s="656" t="s">
        <v>253</v>
      </c>
      <c r="C10" s="657"/>
      <c r="D10" s="657"/>
      <c r="E10" s="657"/>
      <c r="F10" s="657"/>
      <c r="G10" s="657"/>
      <c r="H10" s="657"/>
      <c r="I10" s="657"/>
      <c r="J10" s="657"/>
      <c r="K10" s="657"/>
      <c r="L10" s="657"/>
      <c r="M10" s="657"/>
      <c r="N10" s="657"/>
      <c r="O10" s="657"/>
      <c r="P10" s="657"/>
      <c r="Q10" s="658"/>
      <c r="R10" s="659" t="s">
        <v>141</v>
      </c>
      <c r="S10" s="660"/>
      <c r="T10" s="660"/>
      <c r="U10" s="660"/>
      <c r="V10" s="660"/>
      <c r="W10" s="660"/>
      <c r="X10" s="660"/>
      <c r="Y10" s="661"/>
      <c r="Z10" s="697" t="s">
        <v>248</v>
      </c>
      <c r="AA10" s="697"/>
      <c r="AB10" s="697"/>
      <c r="AC10" s="697"/>
      <c r="AD10" s="698" t="s">
        <v>248</v>
      </c>
      <c r="AE10" s="698"/>
      <c r="AF10" s="698"/>
      <c r="AG10" s="698"/>
      <c r="AH10" s="698"/>
      <c r="AI10" s="698"/>
      <c r="AJ10" s="698"/>
      <c r="AK10" s="698"/>
      <c r="AL10" s="662" t="s">
        <v>248</v>
      </c>
      <c r="AM10" s="663"/>
      <c r="AN10" s="663"/>
      <c r="AO10" s="699"/>
      <c r="AP10" s="656" t="s">
        <v>254</v>
      </c>
      <c r="AQ10" s="657"/>
      <c r="AR10" s="657"/>
      <c r="AS10" s="657"/>
      <c r="AT10" s="657"/>
      <c r="AU10" s="657"/>
      <c r="AV10" s="657"/>
      <c r="AW10" s="657"/>
      <c r="AX10" s="657"/>
      <c r="AY10" s="657"/>
      <c r="AZ10" s="657"/>
      <c r="BA10" s="657"/>
      <c r="BB10" s="657"/>
      <c r="BC10" s="657"/>
      <c r="BD10" s="657"/>
      <c r="BE10" s="657"/>
      <c r="BF10" s="658"/>
      <c r="BG10" s="659">
        <v>140132</v>
      </c>
      <c r="BH10" s="660"/>
      <c r="BI10" s="660"/>
      <c r="BJ10" s="660"/>
      <c r="BK10" s="660"/>
      <c r="BL10" s="660"/>
      <c r="BM10" s="660"/>
      <c r="BN10" s="661"/>
      <c r="BO10" s="697">
        <v>1.5</v>
      </c>
      <c r="BP10" s="697"/>
      <c r="BQ10" s="697"/>
      <c r="BR10" s="697"/>
      <c r="BS10" s="698" t="s">
        <v>141</v>
      </c>
      <c r="BT10" s="698"/>
      <c r="BU10" s="698"/>
      <c r="BV10" s="698"/>
      <c r="BW10" s="698"/>
      <c r="BX10" s="698"/>
      <c r="BY10" s="698"/>
      <c r="BZ10" s="698"/>
      <c r="CA10" s="698"/>
      <c r="CB10" s="738"/>
      <c r="CD10" s="656" t="s">
        <v>255</v>
      </c>
      <c r="CE10" s="657"/>
      <c r="CF10" s="657"/>
      <c r="CG10" s="657"/>
      <c r="CH10" s="657"/>
      <c r="CI10" s="657"/>
      <c r="CJ10" s="657"/>
      <c r="CK10" s="657"/>
      <c r="CL10" s="657"/>
      <c r="CM10" s="657"/>
      <c r="CN10" s="657"/>
      <c r="CO10" s="657"/>
      <c r="CP10" s="657"/>
      <c r="CQ10" s="658"/>
      <c r="CR10" s="659">
        <v>40843</v>
      </c>
      <c r="CS10" s="660"/>
      <c r="CT10" s="660"/>
      <c r="CU10" s="660"/>
      <c r="CV10" s="660"/>
      <c r="CW10" s="660"/>
      <c r="CX10" s="660"/>
      <c r="CY10" s="661"/>
      <c r="CZ10" s="697">
        <v>0.1</v>
      </c>
      <c r="DA10" s="697"/>
      <c r="DB10" s="697"/>
      <c r="DC10" s="697"/>
      <c r="DD10" s="665" t="s">
        <v>142</v>
      </c>
      <c r="DE10" s="660"/>
      <c r="DF10" s="660"/>
      <c r="DG10" s="660"/>
      <c r="DH10" s="660"/>
      <c r="DI10" s="660"/>
      <c r="DJ10" s="660"/>
      <c r="DK10" s="660"/>
      <c r="DL10" s="660"/>
      <c r="DM10" s="660"/>
      <c r="DN10" s="660"/>
      <c r="DO10" s="660"/>
      <c r="DP10" s="661"/>
      <c r="DQ10" s="665">
        <v>40843</v>
      </c>
      <c r="DR10" s="660"/>
      <c r="DS10" s="660"/>
      <c r="DT10" s="660"/>
      <c r="DU10" s="660"/>
      <c r="DV10" s="660"/>
      <c r="DW10" s="660"/>
      <c r="DX10" s="660"/>
      <c r="DY10" s="660"/>
      <c r="DZ10" s="660"/>
      <c r="EA10" s="660"/>
      <c r="EB10" s="660"/>
      <c r="EC10" s="696"/>
    </row>
    <row r="11" spans="2:143" ht="11.25" customHeight="1" x14ac:dyDescent="0.15">
      <c r="B11" s="656" t="s">
        <v>256</v>
      </c>
      <c r="C11" s="657"/>
      <c r="D11" s="657"/>
      <c r="E11" s="657"/>
      <c r="F11" s="657"/>
      <c r="G11" s="657"/>
      <c r="H11" s="657"/>
      <c r="I11" s="657"/>
      <c r="J11" s="657"/>
      <c r="K11" s="657"/>
      <c r="L11" s="657"/>
      <c r="M11" s="657"/>
      <c r="N11" s="657"/>
      <c r="O11" s="657"/>
      <c r="P11" s="657"/>
      <c r="Q11" s="658"/>
      <c r="R11" s="659">
        <v>1583337</v>
      </c>
      <c r="S11" s="660"/>
      <c r="T11" s="660"/>
      <c r="U11" s="660"/>
      <c r="V11" s="660"/>
      <c r="W11" s="660"/>
      <c r="X11" s="660"/>
      <c r="Y11" s="661"/>
      <c r="Z11" s="662">
        <v>5.3</v>
      </c>
      <c r="AA11" s="663"/>
      <c r="AB11" s="663"/>
      <c r="AC11" s="664"/>
      <c r="AD11" s="665">
        <v>1583337</v>
      </c>
      <c r="AE11" s="660"/>
      <c r="AF11" s="660"/>
      <c r="AG11" s="660"/>
      <c r="AH11" s="660"/>
      <c r="AI11" s="660"/>
      <c r="AJ11" s="660"/>
      <c r="AK11" s="661"/>
      <c r="AL11" s="662">
        <v>9.9</v>
      </c>
      <c r="AM11" s="663"/>
      <c r="AN11" s="663"/>
      <c r="AO11" s="699"/>
      <c r="AP11" s="656" t="s">
        <v>257</v>
      </c>
      <c r="AQ11" s="657"/>
      <c r="AR11" s="657"/>
      <c r="AS11" s="657"/>
      <c r="AT11" s="657"/>
      <c r="AU11" s="657"/>
      <c r="AV11" s="657"/>
      <c r="AW11" s="657"/>
      <c r="AX11" s="657"/>
      <c r="AY11" s="657"/>
      <c r="AZ11" s="657"/>
      <c r="BA11" s="657"/>
      <c r="BB11" s="657"/>
      <c r="BC11" s="657"/>
      <c r="BD11" s="657"/>
      <c r="BE11" s="657"/>
      <c r="BF11" s="658"/>
      <c r="BG11" s="659">
        <v>558490</v>
      </c>
      <c r="BH11" s="660"/>
      <c r="BI11" s="660"/>
      <c r="BJ11" s="660"/>
      <c r="BK11" s="660"/>
      <c r="BL11" s="660"/>
      <c r="BM11" s="660"/>
      <c r="BN11" s="661"/>
      <c r="BO11" s="697">
        <v>6.1</v>
      </c>
      <c r="BP11" s="697"/>
      <c r="BQ11" s="697"/>
      <c r="BR11" s="697"/>
      <c r="BS11" s="698">
        <v>158479</v>
      </c>
      <c r="BT11" s="698"/>
      <c r="BU11" s="698"/>
      <c r="BV11" s="698"/>
      <c r="BW11" s="698"/>
      <c r="BX11" s="698"/>
      <c r="BY11" s="698"/>
      <c r="BZ11" s="698"/>
      <c r="CA11" s="698"/>
      <c r="CB11" s="738"/>
      <c r="CD11" s="656" t="s">
        <v>258</v>
      </c>
      <c r="CE11" s="657"/>
      <c r="CF11" s="657"/>
      <c r="CG11" s="657"/>
      <c r="CH11" s="657"/>
      <c r="CI11" s="657"/>
      <c r="CJ11" s="657"/>
      <c r="CK11" s="657"/>
      <c r="CL11" s="657"/>
      <c r="CM11" s="657"/>
      <c r="CN11" s="657"/>
      <c r="CO11" s="657"/>
      <c r="CP11" s="657"/>
      <c r="CQ11" s="658"/>
      <c r="CR11" s="659">
        <v>90471</v>
      </c>
      <c r="CS11" s="660"/>
      <c r="CT11" s="660"/>
      <c r="CU11" s="660"/>
      <c r="CV11" s="660"/>
      <c r="CW11" s="660"/>
      <c r="CX11" s="660"/>
      <c r="CY11" s="661"/>
      <c r="CZ11" s="697">
        <v>0.3</v>
      </c>
      <c r="DA11" s="697"/>
      <c r="DB11" s="697"/>
      <c r="DC11" s="697"/>
      <c r="DD11" s="665">
        <v>1609</v>
      </c>
      <c r="DE11" s="660"/>
      <c r="DF11" s="660"/>
      <c r="DG11" s="660"/>
      <c r="DH11" s="660"/>
      <c r="DI11" s="660"/>
      <c r="DJ11" s="660"/>
      <c r="DK11" s="660"/>
      <c r="DL11" s="660"/>
      <c r="DM11" s="660"/>
      <c r="DN11" s="660"/>
      <c r="DO11" s="660"/>
      <c r="DP11" s="661"/>
      <c r="DQ11" s="665">
        <v>84728</v>
      </c>
      <c r="DR11" s="660"/>
      <c r="DS11" s="660"/>
      <c r="DT11" s="660"/>
      <c r="DU11" s="660"/>
      <c r="DV11" s="660"/>
      <c r="DW11" s="660"/>
      <c r="DX11" s="660"/>
      <c r="DY11" s="660"/>
      <c r="DZ11" s="660"/>
      <c r="EA11" s="660"/>
      <c r="EB11" s="660"/>
      <c r="EC11" s="696"/>
    </row>
    <row r="12" spans="2:143" ht="11.25" customHeight="1" x14ac:dyDescent="0.15">
      <c r="B12" s="656" t="s">
        <v>259</v>
      </c>
      <c r="C12" s="657"/>
      <c r="D12" s="657"/>
      <c r="E12" s="657"/>
      <c r="F12" s="657"/>
      <c r="G12" s="657"/>
      <c r="H12" s="657"/>
      <c r="I12" s="657"/>
      <c r="J12" s="657"/>
      <c r="K12" s="657"/>
      <c r="L12" s="657"/>
      <c r="M12" s="657"/>
      <c r="N12" s="657"/>
      <c r="O12" s="657"/>
      <c r="P12" s="657"/>
      <c r="Q12" s="658"/>
      <c r="R12" s="659" t="s">
        <v>248</v>
      </c>
      <c r="S12" s="660"/>
      <c r="T12" s="660"/>
      <c r="U12" s="660"/>
      <c r="V12" s="660"/>
      <c r="W12" s="660"/>
      <c r="X12" s="660"/>
      <c r="Y12" s="661"/>
      <c r="Z12" s="697" t="s">
        <v>141</v>
      </c>
      <c r="AA12" s="697"/>
      <c r="AB12" s="697"/>
      <c r="AC12" s="697"/>
      <c r="AD12" s="698" t="s">
        <v>248</v>
      </c>
      <c r="AE12" s="698"/>
      <c r="AF12" s="698"/>
      <c r="AG12" s="698"/>
      <c r="AH12" s="698"/>
      <c r="AI12" s="698"/>
      <c r="AJ12" s="698"/>
      <c r="AK12" s="698"/>
      <c r="AL12" s="662" t="s">
        <v>142</v>
      </c>
      <c r="AM12" s="663"/>
      <c r="AN12" s="663"/>
      <c r="AO12" s="699"/>
      <c r="AP12" s="656" t="s">
        <v>260</v>
      </c>
      <c r="AQ12" s="657"/>
      <c r="AR12" s="657"/>
      <c r="AS12" s="657"/>
      <c r="AT12" s="657"/>
      <c r="AU12" s="657"/>
      <c r="AV12" s="657"/>
      <c r="AW12" s="657"/>
      <c r="AX12" s="657"/>
      <c r="AY12" s="657"/>
      <c r="AZ12" s="657"/>
      <c r="BA12" s="657"/>
      <c r="BB12" s="657"/>
      <c r="BC12" s="657"/>
      <c r="BD12" s="657"/>
      <c r="BE12" s="657"/>
      <c r="BF12" s="658"/>
      <c r="BG12" s="659">
        <v>3623881</v>
      </c>
      <c r="BH12" s="660"/>
      <c r="BI12" s="660"/>
      <c r="BJ12" s="660"/>
      <c r="BK12" s="660"/>
      <c r="BL12" s="660"/>
      <c r="BM12" s="660"/>
      <c r="BN12" s="661"/>
      <c r="BO12" s="697">
        <v>39.799999999999997</v>
      </c>
      <c r="BP12" s="697"/>
      <c r="BQ12" s="697"/>
      <c r="BR12" s="697"/>
      <c r="BS12" s="698" t="s">
        <v>141</v>
      </c>
      <c r="BT12" s="698"/>
      <c r="BU12" s="698"/>
      <c r="BV12" s="698"/>
      <c r="BW12" s="698"/>
      <c r="BX12" s="698"/>
      <c r="BY12" s="698"/>
      <c r="BZ12" s="698"/>
      <c r="CA12" s="698"/>
      <c r="CB12" s="738"/>
      <c r="CD12" s="656" t="s">
        <v>261</v>
      </c>
      <c r="CE12" s="657"/>
      <c r="CF12" s="657"/>
      <c r="CG12" s="657"/>
      <c r="CH12" s="657"/>
      <c r="CI12" s="657"/>
      <c r="CJ12" s="657"/>
      <c r="CK12" s="657"/>
      <c r="CL12" s="657"/>
      <c r="CM12" s="657"/>
      <c r="CN12" s="657"/>
      <c r="CO12" s="657"/>
      <c r="CP12" s="657"/>
      <c r="CQ12" s="658"/>
      <c r="CR12" s="659">
        <v>431336</v>
      </c>
      <c r="CS12" s="660"/>
      <c r="CT12" s="660"/>
      <c r="CU12" s="660"/>
      <c r="CV12" s="660"/>
      <c r="CW12" s="660"/>
      <c r="CX12" s="660"/>
      <c r="CY12" s="661"/>
      <c r="CZ12" s="697">
        <v>1.5</v>
      </c>
      <c r="DA12" s="697"/>
      <c r="DB12" s="697"/>
      <c r="DC12" s="697"/>
      <c r="DD12" s="665">
        <v>4071</v>
      </c>
      <c r="DE12" s="660"/>
      <c r="DF12" s="660"/>
      <c r="DG12" s="660"/>
      <c r="DH12" s="660"/>
      <c r="DI12" s="660"/>
      <c r="DJ12" s="660"/>
      <c r="DK12" s="660"/>
      <c r="DL12" s="660"/>
      <c r="DM12" s="660"/>
      <c r="DN12" s="660"/>
      <c r="DO12" s="660"/>
      <c r="DP12" s="661"/>
      <c r="DQ12" s="665">
        <v>378316</v>
      </c>
      <c r="DR12" s="660"/>
      <c r="DS12" s="660"/>
      <c r="DT12" s="660"/>
      <c r="DU12" s="660"/>
      <c r="DV12" s="660"/>
      <c r="DW12" s="660"/>
      <c r="DX12" s="660"/>
      <c r="DY12" s="660"/>
      <c r="DZ12" s="660"/>
      <c r="EA12" s="660"/>
      <c r="EB12" s="660"/>
      <c r="EC12" s="696"/>
    </row>
    <row r="13" spans="2:143" ht="11.25" customHeight="1" x14ac:dyDescent="0.15">
      <c r="B13" s="656" t="s">
        <v>262</v>
      </c>
      <c r="C13" s="657"/>
      <c r="D13" s="657"/>
      <c r="E13" s="657"/>
      <c r="F13" s="657"/>
      <c r="G13" s="657"/>
      <c r="H13" s="657"/>
      <c r="I13" s="657"/>
      <c r="J13" s="657"/>
      <c r="K13" s="657"/>
      <c r="L13" s="657"/>
      <c r="M13" s="657"/>
      <c r="N13" s="657"/>
      <c r="O13" s="657"/>
      <c r="P13" s="657"/>
      <c r="Q13" s="658"/>
      <c r="R13" s="659" t="s">
        <v>141</v>
      </c>
      <c r="S13" s="660"/>
      <c r="T13" s="660"/>
      <c r="U13" s="660"/>
      <c r="V13" s="660"/>
      <c r="W13" s="660"/>
      <c r="X13" s="660"/>
      <c r="Y13" s="661"/>
      <c r="Z13" s="697" t="s">
        <v>141</v>
      </c>
      <c r="AA13" s="697"/>
      <c r="AB13" s="697"/>
      <c r="AC13" s="697"/>
      <c r="AD13" s="698" t="s">
        <v>248</v>
      </c>
      <c r="AE13" s="698"/>
      <c r="AF13" s="698"/>
      <c r="AG13" s="698"/>
      <c r="AH13" s="698"/>
      <c r="AI13" s="698"/>
      <c r="AJ13" s="698"/>
      <c r="AK13" s="698"/>
      <c r="AL13" s="662" t="s">
        <v>248</v>
      </c>
      <c r="AM13" s="663"/>
      <c r="AN13" s="663"/>
      <c r="AO13" s="699"/>
      <c r="AP13" s="656" t="s">
        <v>263</v>
      </c>
      <c r="AQ13" s="657"/>
      <c r="AR13" s="657"/>
      <c r="AS13" s="657"/>
      <c r="AT13" s="657"/>
      <c r="AU13" s="657"/>
      <c r="AV13" s="657"/>
      <c r="AW13" s="657"/>
      <c r="AX13" s="657"/>
      <c r="AY13" s="657"/>
      <c r="AZ13" s="657"/>
      <c r="BA13" s="657"/>
      <c r="BB13" s="657"/>
      <c r="BC13" s="657"/>
      <c r="BD13" s="657"/>
      <c r="BE13" s="657"/>
      <c r="BF13" s="658"/>
      <c r="BG13" s="659">
        <v>3599029</v>
      </c>
      <c r="BH13" s="660"/>
      <c r="BI13" s="660"/>
      <c r="BJ13" s="660"/>
      <c r="BK13" s="660"/>
      <c r="BL13" s="660"/>
      <c r="BM13" s="660"/>
      <c r="BN13" s="661"/>
      <c r="BO13" s="697">
        <v>39.6</v>
      </c>
      <c r="BP13" s="697"/>
      <c r="BQ13" s="697"/>
      <c r="BR13" s="697"/>
      <c r="BS13" s="698" t="s">
        <v>141</v>
      </c>
      <c r="BT13" s="698"/>
      <c r="BU13" s="698"/>
      <c r="BV13" s="698"/>
      <c r="BW13" s="698"/>
      <c r="BX13" s="698"/>
      <c r="BY13" s="698"/>
      <c r="BZ13" s="698"/>
      <c r="CA13" s="698"/>
      <c r="CB13" s="738"/>
      <c r="CD13" s="656" t="s">
        <v>264</v>
      </c>
      <c r="CE13" s="657"/>
      <c r="CF13" s="657"/>
      <c r="CG13" s="657"/>
      <c r="CH13" s="657"/>
      <c r="CI13" s="657"/>
      <c r="CJ13" s="657"/>
      <c r="CK13" s="657"/>
      <c r="CL13" s="657"/>
      <c r="CM13" s="657"/>
      <c r="CN13" s="657"/>
      <c r="CO13" s="657"/>
      <c r="CP13" s="657"/>
      <c r="CQ13" s="658"/>
      <c r="CR13" s="659">
        <v>2940516</v>
      </c>
      <c r="CS13" s="660"/>
      <c r="CT13" s="660"/>
      <c r="CU13" s="660"/>
      <c r="CV13" s="660"/>
      <c r="CW13" s="660"/>
      <c r="CX13" s="660"/>
      <c r="CY13" s="661"/>
      <c r="CZ13" s="697">
        <v>10.1</v>
      </c>
      <c r="DA13" s="697"/>
      <c r="DB13" s="697"/>
      <c r="DC13" s="697"/>
      <c r="DD13" s="665">
        <v>853103</v>
      </c>
      <c r="DE13" s="660"/>
      <c r="DF13" s="660"/>
      <c r="DG13" s="660"/>
      <c r="DH13" s="660"/>
      <c r="DI13" s="660"/>
      <c r="DJ13" s="660"/>
      <c r="DK13" s="660"/>
      <c r="DL13" s="660"/>
      <c r="DM13" s="660"/>
      <c r="DN13" s="660"/>
      <c r="DO13" s="660"/>
      <c r="DP13" s="661"/>
      <c r="DQ13" s="665">
        <v>1917981</v>
      </c>
      <c r="DR13" s="660"/>
      <c r="DS13" s="660"/>
      <c r="DT13" s="660"/>
      <c r="DU13" s="660"/>
      <c r="DV13" s="660"/>
      <c r="DW13" s="660"/>
      <c r="DX13" s="660"/>
      <c r="DY13" s="660"/>
      <c r="DZ13" s="660"/>
      <c r="EA13" s="660"/>
      <c r="EB13" s="660"/>
      <c r="EC13" s="696"/>
    </row>
    <row r="14" spans="2:143" ht="11.25" customHeight="1" x14ac:dyDescent="0.15">
      <c r="B14" s="656" t="s">
        <v>265</v>
      </c>
      <c r="C14" s="657"/>
      <c r="D14" s="657"/>
      <c r="E14" s="657"/>
      <c r="F14" s="657"/>
      <c r="G14" s="657"/>
      <c r="H14" s="657"/>
      <c r="I14" s="657"/>
      <c r="J14" s="657"/>
      <c r="K14" s="657"/>
      <c r="L14" s="657"/>
      <c r="M14" s="657"/>
      <c r="N14" s="657"/>
      <c r="O14" s="657"/>
      <c r="P14" s="657"/>
      <c r="Q14" s="658"/>
      <c r="R14" s="659">
        <v>920</v>
      </c>
      <c r="S14" s="660"/>
      <c r="T14" s="660"/>
      <c r="U14" s="660"/>
      <c r="V14" s="660"/>
      <c r="W14" s="660"/>
      <c r="X14" s="660"/>
      <c r="Y14" s="661"/>
      <c r="Z14" s="697">
        <v>0</v>
      </c>
      <c r="AA14" s="697"/>
      <c r="AB14" s="697"/>
      <c r="AC14" s="697"/>
      <c r="AD14" s="698">
        <v>920</v>
      </c>
      <c r="AE14" s="698"/>
      <c r="AF14" s="698"/>
      <c r="AG14" s="698"/>
      <c r="AH14" s="698"/>
      <c r="AI14" s="698"/>
      <c r="AJ14" s="698"/>
      <c r="AK14" s="698"/>
      <c r="AL14" s="662">
        <v>0</v>
      </c>
      <c r="AM14" s="663"/>
      <c r="AN14" s="663"/>
      <c r="AO14" s="699"/>
      <c r="AP14" s="656" t="s">
        <v>266</v>
      </c>
      <c r="AQ14" s="657"/>
      <c r="AR14" s="657"/>
      <c r="AS14" s="657"/>
      <c r="AT14" s="657"/>
      <c r="AU14" s="657"/>
      <c r="AV14" s="657"/>
      <c r="AW14" s="657"/>
      <c r="AX14" s="657"/>
      <c r="AY14" s="657"/>
      <c r="AZ14" s="657"/>
      <c r="BA14" s="657"/>
      <c r="BB14" s="657"/>
      <c r="BC14" s="657"/>
      <c r="BD14" s="657"/>
      <c r="BE14" s="657"/>
      <c r="BF14" s="658"/>
      <c r="BG14" s="659">
        <v>125770</v>
      </c>
      <c r="BH14" s="660"/>
      <c r="BI14" s="660"/>
      <c r="BJ14" s="660"/>
      <c r="BK14" s="660"/>
      <c r="BL14" s="660"/>
      <c r="BM14" s="660"/>
      <c r="BN14" s="661"/>
      <c r="BO14" s="697">
        <v>1.4</v>
      </c>
      <c r="BP14" s="697"/>
      <c r="BQ14" s="697"/>
      <c r="BR14" s="697"/>
      <c r="BS14" s="698" t="s">
        <v>248</v>
      </c>
      <c r="BT14" s="698"/>
      <c r="BU14" s="698"/>
      <c r="BV14" s="698"/>
      <c r="BW14" s="698"/>
      <c r="BX14" s="698"/>
      <c r="BY14" s="698"/>
      <c r="BZ14" s="698"/>
      <c r="CA14" s="698"/>
      <c r="CB14" s="738"/>
      <c r="CD14" s="656" t="s">
        <v>267</v>
      </c>
      <c r="CE14" s="657"/>
      <c r="CF14" s="657"/>
      <c r="CG14" s="657"/>
      <c r="CH14" s="657"/>
      <c r="CI14" s="657"/>
      <c r="CJ14" s="657"/>
      <c r="CK14" s="657"/>
      <c r="CL14" s="657"/>
      <c r="CM14" s="657"/>
      <c r="CN14" s="657"/>
      <c r="CO14" s="657"/>
      <c r="CP14" s="657"/>
      <c r="CQ14" s="658"/>
      <c r="CR14" s="659">
        <v>939107</v>
      </c>
      <c r="CS14" s="660"/>
      <c r="CT14" s="660"/>
      <c r="CU14" s="660"/>
      <c r="CV14" s="660"/>
      <c r="CW14" s="660"/>
      <c r="CX14" s="660"/>
      <c r="CY14" s="661"/>
      <c r="CZ14" s="697">
        <v>3.2</v>
      </c>
      <c r="DA14" s="697"/>
      <c r="DB14" s="697"/>
      <c r="DC14" s="697"/>
      <c r="DD14" s="665" t="s">
        <v>141</v>
      </c>
      <c r="DE14" s="660"/>
      <c r="DF14" s="660"/>
      <c r="DG14" s="660"/>
      <c r="DH14" s="660"/>
      <c r="DI14" s="660"/>
      <c r="DJ14" s="660"/>
      <c r="DK14" s="660"/>
      <c r="DL14" s="660"/>
      <c r="DM14" s="660"/>
      <c r="DN14" s="660"/>
      <c r="DO14" s="660"/>
      <c r="DP14" s="661"/>
      <c r="DQ14" s="665">
        <v>920039</v>
      </c>
      <c r="DR14" s="660"/>
      <c r="DS14" s="660"/>
      <c r="DT14" s="660"/>
      <c r="DU14" s="660"/>
      <c r="DV14" s="660"/>
      <c r="DW14" s="660"/>
      <c r="DX14" s="660"/>
      <c r="DY14" s="660"/>
      <c r="DZ14" s="660"/>
      <c r="EA14" s="660"/>
      <c r="EB14" s="660"/>
      <c r="EC14" s="696"/>
    </row>
    <row r="15" spans="2:143" ht="11.25" customHeight="1" x14ac:dyDescent="0.15">
      <c r="B15" s="656" t="s">
        <v>268</v>
      </c>
      <c r="C15" s="657"/>
      <c r="D15" s="657"/>
      <c r="E15" s="657"/>
      <c r="F15" s="657"/>
      <c r="G15" s="657"/>
      <c r="H15" s="657"/>
      <c r="I15" s="657"/>
      <c r="J15" s="657"/>
      <c r="K15" s="657"/>
      <c r="L15" s="657"/>
      <c r="M15" s="657"/>
      <c r="N15" s="657"/>
      <c r="O15" s="657"/>
      <c r="P15" s="657"/>
      <c r="Q15" s="658"/>
      <c r="R15" s="659" t="s">
        <v>141</v>
      </c>
      <c r="S15" s="660"/>
      <c r="T15" s="660"/>
      <c r="U15" s="660"/>
      <c r="V15" s="660"/>
      <c r="W15" s="660"/>
      <c r="X15" s="660"/>
      <c r="Y15" s="661"/>
      <c r="Z15" s="697" t="s">
        <v>141</v>
      </c>
      <c r="AA15" s="697"/>
      <c r="AB15" s="697"/>
      <c r="AC15" s="697"/>
      <c r="AD15" s="698" t="s">
        <v>269</v>
      </c>
      <c r="AE15" s="698"/>
      <c r="AF15" s="698"/>
      <c r="AG15" s="698"/>
      <c r="AH15" s="698"/>
      <c r="AI15" s="698"/>
      <c r="AJ15" s="698"/>
      <c r="AK15" s="698"/>
      <c r="AL15" s="662" t="s">
        <v>141</v>
      </c>
      <c r="AM15" s="663"/>
      <c r="AN15" s="663"/>
      <c r="AO15" s="699"/>
      <c r="AP15" s="656" t="s">
        <v>270</v>
      </c>
      <c r="AQ15" s="657"/>
      <c r="AR15" s="657"/>
      <c r="AS15" s="657"/>
      <c r="AT15" s="657"/>
      <c r="AU15" s="657"/>
      <c r="AV15" s="657"/>
      <c r="AW15" s="657"/>
      <c r="AX15" s="657"/>
      <c r="AY15" s="657"/>
      <c r="AZ15" s="657"/>
      <c r="BA15" s="657"/>
      <c r="BB15" s="657"/>
      <c r="BC15" s="657"/>
      <c r="BD15" s="657"/>
      <c r="BE15" s="657"/>
      <c r="BF15" s="658"/>
      <c r="BG15" s="659">
        <v>367961</v>
      </c>
      <c r="BH15" s="660"/>
      <c r="BI15" s="660"/>
      <c r="BJ15" s="660"/>
      <c r="BK15" s="660"/>
      <c r="BL15" s="660"/>
      <c r="BM15" s="660"/>
      <c r="BN15" s="661"/>
      <c r="BO15" s="697">
        <v>4</v>
      </c>
      <c r="BP15" s="697"/>
      <c r="BQ15" s="697"/>
      <c r="BR15" s="697"/>
      <c r="BS15" s="698" t="s">
        <v>142</v>
      </c>
      <c r="BT15" s="698"/>
      <c r="BU15" s="698"/>
      <c r="BV15" s="698"/>
      <c r="BW15" s="698"/>
      <c r="BX15" s="698"/>
      <c r="BY15" s="698"/>
      <c r="BZ15" s="698"/>
      <c r="CA15" s="698"/>
      <c r="CB15" s="738"/>
      <c r="CD15" s="656" t="s">
        <v>271</v>
      </c>
      <c r="CE15" s="657"/>
      <c r="CF15" s="657"/>
      <c r="CG15" s="657"/>
      <c r="CH15" s="657"/>
      <c r="CI15" s="657"/>
      <c r="CJ15" s="657"/>
      <c r="CK15" s="657"/>
      <c r="CL15" s="657"/>
      <c r="CM15" s="657"/>
      <c r="CN15" s="657"/>
      <c r="CO15" s="657"/>
      <c r="CP15" s="657"/>
      <c r="CQ15" s="658"/>
      <c r="CR15" s="659">
        <v>2638329</v>
      </c>
      <c r="CS15" s="660"/>
      <c r="CT15" s="660"/>
      <c r="CU15" s="660"/>
      <c r="CV15" s="660"/>
      <c r="CW15" s="660"/>
      <c r="CX15" s="660"/>
      <c r="CY15" s="661"/>
      <c r="CZ15" s="697">
        <v>9.1</v>
      </c>
      <c r="DA15" s="697"/>
      <c r="DB15" s="697"/>
      <c r="DC15" s="697"/>
      <c r="DD15" s="665">
        <v>347532</v>
      </c>
      <c r="DE15" s="660"/>
      <c r="DF15" s="660"/>
      <c r="DG15" s="660"/>
      <c r="DH15" s="660"/>
      <c r="DI15" s="660"/>
      <c r="DJ15" s="660"/>
      <c r="DK15" s="660"/>
      <c r="DL15" s="660"/>
      <c r="DM15" s="660"/>
      <c r="DN15" s="660"/>
      <c r="DO15" s="660"/>
      <c r="DP15" s="661"/>
      <c r="DQ15" s="665">
        <v>2114661</v>
      </c>
      <c r="DR15" s="660"/>
      <c r="DS15" s="660"/>
      <c r="DT15" s="660"/>
      <c r="DU15" s="660"/>
      <c r="DV15" s="660"/>
      <c r="DW15" s="660"/>
      <c r="DX15" s="660"/>
      <c r="DY15" s="660"/>
      <c r="DZ15" s="660"/>
      <c r="EA15" s="660"/>
      <c r="EB15" s="660"/>
      <c r="EC15" s="696"/>
    </row>
    <row r="16" spans="2:143" ht="11.25" customHeight="1" x14ac:dyDescent="0.15">
      <c r="B16" s="656" t="s">
        <v>272</v>
      </c>
      <c r="C16" s="657"/>
      <c r="D16" s="657"/>
      <c r="E16" s="657"/>
      <c r="F16" s="657"/>
      <c r="G16" s="657"/>
      <c r="H16" s="657"/>
      <c r="I16" s="657"/>
      <c r="J16" s="657"/>
      <c r="K16" s="657"/>
      <c r="L16" s="657"/>
      <c r="M16" s="657"/>
      <c r="N16" s="657"/>
      <c r="O16" s="657"/>
      <c r="P16" s="657"/>
      <c r="Q16" s="658"/>
      <c r="R16" s="659">
        <v>27525</v>
      </c>
      <c r="S16" s="660"/>
      <c r="T16" s="660"/>
      <c r="U16" s="660"/>
      <c r="V16" s="660"/>
      <c r="W16" s="660"/>
      <c r="X16" s="660"/>
      <c r="Y16" s="661"/>
      <c r="Z16" s="697">
        <v>0.1</v>
      </c>
      <c r="AA16" s="697"/>
      <c r="AB16" s="697"/>
      <c r="AC16" s="697"/>
      <c r="AD16" s="698">
        <v>27525</v>
      </c>
      <c r="AE16" s="698"/>
      <c r="AF16" s="698"/>
      <c r="AG16" s="698"/>
      <c r="AH16" s="698"/>
      <c r="AI16" s="698"/>
      <c r="AJ16" s="698"/>
      <c r="AK16" s="698"/>
      <c r="AL16" s="662">
        <v>0.2</v>
      </c>
      <c r="AM16" s="663"/>
      <c r="AN16" s="663"/>
      <c r="AO16" s="699"/>
      <c r="AP16" s="656" t="s">
        <v>273</v>
      </c>
      <c r="AQ16" s="657"/>
      <c r="AR16" s="657"/>
      <c r="AS16" s="657"/>
      <c r="AT16" s="657"/>
      <c r="AU16" s="657"/>
      <c r="AV16" s="657"/>
      <c r="AW16" s="657"/>
      <c r="AX16" s="657"/>
      <c r="AY16" s="657"/>
      <c r="AZ16" s="657"/>
      <c r="BA16" s="657"/>
      <c r="BB16" s="657"/>
      <c r="BC16" s="657"/>
      <c r="BD16" s="657"/>
      <c r="BE16" s="657"/>
      <c r="BF16" s="658"/>
      <c r="BG16" s="659" t="s">
        <v>141</v>
      </c>
      <c r="BH16" s="660"/>
      <c r="BI16" s="660"/>
      <c r="BJ16" s="660"/>
      <c r="BK16" s="660"/>
      <c r="BL16" s="660"/>
      <c r="BM16" s="660"/>
      <c r="BN16" s="661"/>
      <c r="BO16" s="697" t="s">
        <v>248</v>
      </c>
      <c r="BP16" s="697"/>
      <c r="BQ16" s="697"/>
      <c r="BR16" s="697"/>
      <c r="BS16" s="698" t="s">
        <v>248</v>
      </c>
      <c r="BT16" s="698"/>
      <c r="BU16" s="698"/>
      <c r="BV16" s="698"/>
      <c r="BW16" s="698"/>
      <c r="BX16" s="698"/>
      <c r="BY16" s="698"/>
      <c r="BZ16" s="698"/>
      <c r="CA16" s="698"/>
      <c r="CB16" s="738"/>
      <c r="CD16" s="656" t="s">
        <v>274</v>
      </c>
      <c r="CE16" s="657"/>
      <c r="CF16" s="657"/>
      <c r="CG16" s="657"/>
      <c r="CH16" s="657"/>
      <c r="CI16" s="657"/>
      <c r="CJ16" s="657"/>
      <c r="CK16" s="657"/>
      <c r="CL16" s="657"/>
      <c r="CM16" s="657"/>
      <c r="CN16" s="657"/>
      <c r="CO16" s="657"/>
      <c r="CP16" s="657"/>
      <c r="CQ16" s="658"/>
      <c r="CR16" s="659" t="s">
        <v>248</v>
      </c>
      <c r="CS16" s="660"/>
      <c r="CT16" s="660"/>
      <c r="CU16" s="660"/>
      <c r="CV16" s="660"/>
      <c r="CW16" s="660"/>
      <c r="CX16" s="660"/>
      <c r="CY16" s="661"/>
      <c r="CZ16" s="697" t="s">
        <v>248</v>
      </c>
      <c r="DA16" s="697"/>
      <c r="DB16" s="697"/>
      <c r="DC16" s="697"/>
      <c r="DD16" s="665" t="s">
        <v>248</v>
      </c>
      <c r="DE16" s="660"/>
      <c r="DF16" s="660"/>
      <c r="DG16" s="660"/>
      <c r="DH16" s="660"/>
      <c r="DI16" s="660"/>
      <c r="DJ16" s="660"/>
      <c r="DK16" s="660"/>
      <c r="DL16" s="660"/>
      <c r="DM16" s="660"/>
      <c r="DN16" s="660"/>
      <c r="DO16" s="660"/>
      <c r="DP16" s="661"/>
      <c r="DQ16" s="665" t="s">
        <v>248</v>
      </c>
      <c r="DR16" s="660"/>
      <c r="DS16" s="660"/>
      <c r="DT16" s="660"/>
      <c r="DU16" s="660"/>
      <c r="DV16" s="660"/>
      <c r="DW16" s="660"/>
      <c r="DX16" s="660"/>
      <c r="DY16" s="660"/>
      <c r="DZ16" s="660"/>
      <c r="EA16" s="660"/>
      <c r="EB16" s="660"/>
      <c r="EC16" s="696"/>
    </row>
    <row r="17" spans="2:133" ht="11.25" customHeight="1" x14ac:dyDescent="0.15">
      <c r="B17" s="656" t="s">
        <v>275</v>
      </c>
      <c r="C17" s="657"/>
      <c r="D17" s="657"/>
      <c r="E17" s="657"/>
      <c r="F17" s="657"/>
      <c r="G17" s="657"/>
      <c r="H17" s="657"/>
      <c r="I17" s="657"/>
      <c r="J17" s="657"/>
      <c r="K17" s="657"/>
      <c r="L17" s="657"/>
      <c r="M17" s="657"/>
      <c r="N17" s="657"/>
      <c r="O17" s="657"/>
      <c r="P17" s="657"/>
      <c r="Q17" s="658"/>
      <c r="R17" s="659">
        <v>149330</v>
      </c>
      <c r="S17" s="660"/>
      <c r="T17" s="660"/>
      <c r="U17" s="660"/>
      <c r="V17" s="660"/>
      <c r="W17" s="660"/>
      <c r="X17" s="660"/>
      <c r="Y17" s="661"/>
      <c r="Z17" s="697">
        <v>0.5</v>
      </c>
      <c r="AA17" s="697"/>
      <c r="AB17" s="697"/>
      <c r="AC17" s="697"/>
      <c r="AD17" s="698">
        <v>149330</v>
      </c>
      <c r="AE17" s="698"/>
      <c r="AF17" s="698"/>
      <c r="AG17" s="698"/>
      <c r="AH17" s="698"/>
      <c r="AI17" s="698"/>
      <c r="AJ17" s="698"/>
      <c r="AK17" s="698"/>
      <c r="AL17" s="662">
        <v>0.9</v>
      </c>
      <c r="AM17" s="663"/>
      <c r="AN17" s="663"/>
      <c r="AO17" s="699"/>
      <c r="AP17" s="656" t="s">
        <v>276</v>
      </c>
      <c r="AQ17" s="657"/>
      <c r="AR17" s="657"/>
      <c r="AS17" s="657"/>
      <c r="AT17" s="657"/>
      <c r="AU17" s="657"/>
      <c r="AV17" s="657"/>
      <c r="AW17" s="657"/>
      <c r="AX17" s="657"/>
      <c r="AY17" s="657"/>
      <c r="AZ17" s="657"/>
      <c r="BA17" s="657"/>
      <c r="BB17" s="657"/>
      <c r="BC17" s="657"/>
      <c r="BD17" s="657"/>
      <c r="BE17" s="657"/>
      <c r="BF17" s="658"/>
      <c r="BG17" s="659" t="s">
        <v>142</v>
      </c>
      <c r="BH17" s="660"/>
      <c r="BI17" s="660"/>
      <c r="BJ17" s="660"/>
      <c r="BK17" s="660"/>
      <c r="BL17" s="660"/>
      <c r="BM17" s="660"/>
      <c r="BN17" s="661"/>
      <c r="BO17" s="697" t="s">
        <v>248</v>
      </c>
      <c r="BP17" s="697"/>
      <c r="BQ17" s="697"/>
      <c r="BR17" s="697"/>
      <c r="BS17" s="698" t="s">
        <v>248</v>
      </c>
      <c r="BT17" s="698"/>
      <c r="BU17" s="698"/>
      <c r="BV17" s="698"/>
      <c r="BW17" s="698"/>
      <c r="BX17" s="698"/>
      <c r="BY17" s="698"/>
      <c r="BZ17" s="698"/>
      <c r="CA17" s="698"/>
      <c r="CB17" s="738"/>
      <c r="CD17" s="656" t="s">
        <v>277</v>
      </c>
      <c r="CE17" s="657"/>
      <c r="CF17" s="657"/>
      <c r="CG17" s="657"/>
      <c r="CH17" s="657"/>
      <c r="CI17" s="657"/>
      <c r="CJ17" s="657"/>
      <c r="CK17" s="657"/>
      <c r="CL17" s="657"/>
      <c r="CM17" s="657"/>
      <c r="CN17" s="657"/>
      <c r="CO17" s="657"/>
      <c r="CP17" s="657"/>
      <c r="CQ17" s="658"/>
      <c r="CR17" s="659">
        <v>2181026</v>
      </c>
      <c r="CS17" s="660"/>
      <c r="CT17" s="660"/>
      <c r="CU17" s="660"/>
      <c r="CV17" s="660"/>
      <c r="CW17" s="660"/>
      <c r="CX17" s="660"/>
      <c r="CY17" s="661"/>
      <c r="CZ17" s="697">
        <v>7.5</v>
      </c>
      <c r="DA17" s="697"/>
      <c r="DB17" s="697"/>
      <c r="DC17" s="697"/>
      <c r="DD17" s="665" t="s">
        <v>248</v>
      </c>
      <c r="DE17" s="660"/>
      <c r="DF17" s="660"/>
      <c r="DG17" s="660"/>
      <c r="DH17" s="660"/>
      <c r="DI17" s="660"/>
      <c r="DJ17" s="660"/>
      <c r="DK17" s="660"/>
      <c r="DL17" s="660"/>
      <c r="DM17" s="660"/>
      <c r="DN17" s="660"/>
      <c r="DO17" s="660"/>
      <c r="DP17" s="661"/>
      <c r="DQ17" s="665">
        <v>2181026</v>
      </c>
      <c r="DR17" s="660"/>
      <c r="DS17" s="660"/>
      <c r="DT17" s="660"/>
      <c r="DU17" s="660"/>
      <c r="DV17" s="660"/>
      <c r="DW17" s="660"/>
      <c r="DX17" s="660"/>
      <c r="DY17" s="660"/>
      <c r="DZ17" s="660"/>
      <c r="EA17" s="660"/>
      <c r="EB17" s="660"/>
      <c r="EC17" s="696"/>
    </row>
    <row r="18" spans="2:133" ht="11.25" customHeight="1" x14ac:dyDescent="0.15">
      <c r="B18" s="656" t="s">
        <v>278</v>
      </c>
      <c r="C18" s="657"/>
      <c r="D18" s="657"/>
      <c r="E18" s="657"/>
      <c r="F18" s="657"/>
      <c r="G18" s="657"/>
      <c r="H18" s="657"/>
      <c r="I18" s="657"/>
      <c r="J18" s="657"/>
      <c r="K18" s="657"/>
      <c r="L18" s="657"/>
      <c r="M18" s="657"/>
      <c r="N18" s="657"/>
      <c r="O18" s="657"/>
      <c r="P18" s="657"/>
      <c r="Q18" s="658"/>
      <c r="R18" s="659">
        <v>61578</v>
      </c>
      <c r="S18" s="660"/>
      <c r="T18" s="660"/>
      <c r="U18" s="660"/>
      <c r="V18" s="660"/>
      <c r="W18" s="660"/>
      <c r="X18" s="660"/>
      <c r="Y18" s="661"/>
      <c r="Z18" s="697">
        <v>0.2</v>
      </c>
      <c r="AA18" s="697"/>
      <c r="AB18" s="697"/>
      <c r="AC18" s="697"/>
      <c r="AD18" s="698">
        <v>61578</v>
      </c>
      <c r="AE18" s="698"/>
      <c r="AF18" s="698"/>
      <c r="AG18" s="698"/>
      <c r="AH18" s="698"/>
      <c r="AI18" s="698"/>
      <c r="AJ18" s="698"/>
      <c r="AK18" s="698"/>
      <c r="AL18" s="662">
        <v>0.4</v>
      </c>
      <c r="AM18" s="663"/>
      <c r="AN18" s="663"/>
      <c r="AO18" s="699"/>
      <c r="AP18" s="656" t="s">
        <v>279</v>
      </c>
      <c r="AQ18" s="657"/>
      <c r="AR18" s="657"/>
      <c r="AS18" s="657"/>
      <c r="AT18" s="657"/>
      <c r="AU18" s="657"/>
      <c r="AV18" s="657"/>
      <c r="AW18" s="657"/>
      <c r="AX18" s="657"/>
      <c r="AY18" s="657"/>
      <c r="AZ18" s="657"/>
      <c r="BA18" s="657"/>
      <c r="BB18" s="657"/>
      <c r="BC18" s="657"/>
      <c r="BD18" s="657"/>
      <c r="BE18" s="657"/>
      <c r="BF18" s="658"/>
      <c r="BG18" s="659" t="s">
        <v>248</v>
      </c>
      <c r="BH18" s="660"/>
      <c r="BI18" s="660"/>
      <c r="BJ18" s="660"/>
      <c r="BK18" s="660"/>
      <c r="BL18" s="660"/>
      <c r="BM18" s="660"/>
      <c r="BN18" s="661"/>
      <c r="BO18" s="697" t="s">
        <v>248</v>
      </c>
      <c r="BP18" s="697"/>
      <c r="BQ18" s="697"/>
      <c r="BR18" s="697"/>
      <c r="BS18" s="698" t="s">
        <v>248</v>
      </c>
      <c r="BT18" s="698"/>
      <c r="BU18" s="698"/>
      <c r="BV18" s="698"/>
      <c r="BW18" s="698"/>
      <c r="BX18" s="698"/>
      <c r="BY18" s="698"/>
      <c r="BZ18" s="698"/>
      <c r="CA18" s="698"/>
      <c r="CB18" s="738"/>
      <c r="CD18" s="656" t="s">
        <v>280</v>
      </c>
      <c r="CE18" s="657"/>
      <c r="CF18" s="657"/>
      <c r="CG18" s="657"/>
      <c r="CH18" s="657"/>
      <c r="CI18" s="657"/>
      <c r="CJ18" s="657"/>
      <c r="CK18" s="657"/>
      <c r="CL18" s="657"/>
      <c r="CM18" s="657"/>
      <c r="CN18" s="657"/>
      <c r="CO18" s="657"/>
      <c r="CP18" s="657"/>
      <c r="CQ18" s="658"/>
      <c r="CR18" s="659" t="s">
        <v>248</v>
      </c>
      <c r="CS18" s="660"/>
      <c r="CT18" s="660"/>
      <c r="CU18" s="660"/>
      <c r="CV18" s="660"/>
      <c r="CW18" s="660"/>
      <c r="CX18" s="660"/>
      <c r="CY18" s="661"/>
      <c r="CZ18" s="697" t="s">
        <v>248</v>
      </c>
      <c r="DA18" s="697"/>
      <c r="DB18" s="697"/>
      <c r="DC18" s="697"/>
      <c r="DD18" s="665" t="s">
        <v>141</v>
      </c>
      <c r="DE18" s="660"/>
      <c r="DF18" s="660"/>
      <c r="DG18" s="660"/>
      <c r="DH18" s="660"/>
      <c r="DI18" s="660"/>
      <c r="DJ18" s="660"/>
      <c r="DK18" s="660"/>
      <c r="DL18" s="660"/>
      <c r="DM18" s="660"/>
      <c r="DN18" s="660"/>
      <c r="DO18" s="660"/>
      <c r="DP18" s="661"/>
      <c r="DQ18" s="665" t="s">
        <v>248</v>
      </c>
      <c r="DR18" s="660"/>
      <c r="DS18" s="660"/>
      <c r="DT18" s="660"/>
      <c r="DU18" s="660"/>
      <c r="DV18" s="660"/>
      <c r="DW18" s="660"/>
      <c r="DX18" s="660"/>
      <c r="DY18" s="660"/>
      <c r="DZ18" s="660"/>
      <c r="EA18" s="660"/>
      <c r="EB18" s="660"/>
      <c r="EC18" s="696"/>
    </row>
    <row r="19" spans="2:133" ht="11.25" customHeight="1" x14ac:dyDescent="0.15">
      <c r="B19" s="656" t="s">
        <v>281</v>
      </c>
      <c r="C19" s="657"/>
      <c r="D19" s="657"/>
      <c r="E19" s="657"/>
      <c r="F19" s="657"/>
      <c r="G19" s="657"/>
      <c r="H19" s="657"/>
      <c r="I19" s="657"/>
      <c r="J19" s="657"/>
      <c r="K19" s="657"/>
      <c r="L19" s="657"/>
      <c r="M19" s="657"/>
      <c r="N19" s="657"/>
      <c r="O19" s="657"/>
      <c r="P19" s="657"/>
      <c r="Q19" s="658"/>
      <c r="R19" s="659">
        <v>60619</v>
      </c>
      <c r="S19" s="660"/>
      <c r="T19" s="660"/>
      <c r="U19" s="660"/>
      <c r="V19" s="660"/>
      <c r="W19" s="660"/>
      <c r="X19" s="660"/>
      <c r="Y19" s="661"/>
      <c r="Z19" s="697">
        <v>0.2</v>
      </c>
      <c r="AA19" s="697"/>
      <c r="AB19" s="697"/>
      <c r="AC19" s="697"/>
      <c r="AD19" s="698">
        <v>60619</v>
      </c>
      <c r="AE19" s="698"/>
      <c r="AF19" s="698"/>
      <c r="AG19" s="698"/>
      <c r="AH19" s="698"/>
      <c r="AI19" s="698"/>
      <c r="AJ19" s="698"/>
      <c r="AK19" s="698"/>
      <c r="AL19" s="662">
        <v>0.4</v>
      </c>
      <c r="AM19" s="663"/>
      <c r="AN19" s="663"/>
      <c r="AO19" s="699"/>
      <c r="AP19" s="656" t="s">
        <v>282</v>
      </c>
      <c r="AQ19" s="657"/>
      <c r="AR19" s="657"/>
      <c r="AS19" s="657"/>
      <c r="AT19" s="657"/>
      <c r="AU19" s="657"/>
      <c r="AV19" s="657"/>
      <c r="AW19" s="657"/>
      <c r="AX19" s="657"/>
      <c r="AY19" s="657"/>
      <c r="AZ19" s="657"/>
      <c r="BA19" s="657"/>
      <c r="BB19" s="657"/>
      <c r="BC19" s="657"/>
      <c r="BD19" s="657"/>
      <c r="BE19" s="657"/>
      <c r="BF19" s="658"/>
      <c r="BG19" s="659">
        <v>696585</v>
      </c>
      <c r="BH19" s="660"/>
      <c r="BI19" s="660"/>
      <c r="BJ19" s="660"/>
      <c r="BK19" s="660"/>
      <c r="BL19" s="660"/>
      <c r="BM19" s="660"/>
      <c r="BN19" s="661"/>
      <c r="BO19" s="697">
        <v>7.7</v>
      </c>
      <c r="BP19" s="697"/>
      <c r="BQ19" s="697"/>
      <c r="BR19" s="697"/>
      <c r="BS19" s="698" t="s">
        <v>269</v>
      </c>
      <c r="BT19" s="698"/>
      <c r="BU19" s="698"/>
      <c r="BV19" s="698"/>
      <c r="BW19" s="698"/>
      <c r="BX19" s="698"/>
      <c r="BY19" s="698"/>
      <c r="BZ19" s="698"/>
      <c r="CA19" s="698"/>
      <c r="CB19" s="738"/>
      <c r="CD19" s="656" t="s">
        <v>283</v>
      </c>
      <c r="CE19" s="657"/>
      <c r="CF19" s="657"/>
      <c r="CG19" s="657"/>
      <c r="CH19" s="657"/>
      <c r="CI19" s="657"/>
      <c r="CJ19" s="657"/>
      <c r="CK19" s="657"/>
      <c r="CL19" s="657"/>
      <c r="CM19" s="657"/>
      <c r="CN19" s="657"/>
      <c r="CO19" s="657"/>
      <c r="CP19" s="657"/>
      <c r="CQ19" s="658"/>
      <c r="CR19" s="659" t="s">
        <v>248</v>
      </c>
      <c r="CS19" s="660"/>
      <c r="CT19" s="660"/>
      <c r="CU19" s="660"/>
      <c r="CV19" s="660"/>
      <c r="CW19" s="660"/>
      <c r="CX19" s="660"/>
      <c r="CY19" s="661"/>
      <c r="CZ19" s="697" t="s">
        <v>141</v>
      </c>
      <c r="DA19" s="697"/>
      <c r="DB19" s="697"/>
      <c r="DC19" s="697"/>
      <c r="DD19" s="665" t="s">
        <v>248</v>
      </c>
      <c r="DE19" s="660"/>
      <c r="DF19" s="660"/>
      <c r="DG19" s="660"/>
      <c r="DH19" s="660"/>
      <c r="DI19" s="660"/>
      <c r="DJ19" s="660"/>
      <c r="DK19" s="660"/>
      <c r="DL19" s="660"/>
      <c r="DM19" s="660"/>
      <c r="DN19" s="660"/>
      <c r="DO19" s="660"/>
      <c r="DP19" s="661"/>
      <c r="DQ19" s="665" t="s">
        <v>142</v>
      </c>
      <c r="DR19" s="660"/>
      <c r="DS19" s="660"/>
      <c r="DT19" s="660"/>
      <c r="DU19" s="660"/>
      <c r="DV19" s="660"/>
      <c r="DW19" s="660"/>
      <c r="DX19" s="660"/>
      <c r="DY19" s="660"/>
      <c r="DZ19" s="660"/>
      <c r="EA19" s="660"/>
      <c r="EB19" s="660"/>
      <c r="EC19" s="696"/>
    </row>
    <row r="20" spans="2:133" ht="11.25" customHeight="1" x14ac:dyDescent="0.15">
      <c r="B20" s="726" t="s">
        <v>284</v>
      </c>
      <c r="C20" s="727"/>
      <c r="D20" s="727"/>
      <c r="E20" s="727"/>
      <c r="F20" s="727"/>
      <c r="G20" s="727"/>
      <c r="H20" s="727"/>
      <c r="I20" s="727"/>
      <c r="J20" s="727"/>
      <c r="K20" s="727"/>
      <c r="L20" s="727"/>
      <c r="M20" s="727"/>
      <c r="N20" s="727"/>
      <c r="O20" s="727"/>
      <c r="P20" s="727"/>
      <c r="Q20" s="728"/>
      <c r="R20" s="659">
        <v>959</v>
      </c>
      <c r="S20" s="660"/>
      <c r="T20" s="660"/>
      <c r="U20" s="660"/>
      <c r="V20" s="660"/>
      <c r="W20" s="660"/>
      <c r="X20" s="660"/>
      <c r="Y20" s="661"/>
      <c r="Z20" s="697">
        <v>0</v>
      </c>
      <c r="AA20" s="697"/>
      <c r="AB20" s="697"/>
      <c r="AC20" s="697"/>
      <c r="AD20" s="698">
        <v>959</v>
      </c>
      <c r="AE20" s="698"/>
      <c r="AF20" s="698"/>
      <c r="AG20" s="698"/>
      <c r="AH20" s="698"/>
      <c r="AI20" s="698"/>
      <c r="AJ20" s="698"/>
      <c r="AK20" s="698"/>
      <c r="AL20" s="662">
        <v>0</v>
      </c>
      <c r="AM20" s="663"/>
      <c r="AN20" s="663"/>
      <c r="AO20" s="699"/>
      <c r="AP20" s="656" t="s">
        <v>285</v>
      </c>
      <c r="AQ20" s="657"/>
      <c r="AR20" s="657"/>
      <c r="AS20" s="657"/>
      <c r="AT20" s="657"/>
      <c r="AU20" s="657"/>
      <c r="AV20" s="657"/>
      <c r="AW20" s="657"/>
      <c r="AX20" s="657"/>
      <c r="AY20" s="657"/>
      <c r="AZ20" s="657"/>
      <c r="BA20" s="657"/>
      <c r="BB20" s="657"/>
      <c r="BC20" s="657"/>
      <c r="BD20" s="657"/>
      <c r="BE20" s="657"/>
      <c r="BF20" s="658"/>
      <c r="BG20" s="659">
        <v>696585</v>
      </c>
      <c r="BH20" s="660"/>
      <c r="BI20" s="660"/>
      <c r="BJ20" s="660"/>
      <c r="BK20" s="660"/>
      <c r="BL20" s="660"/>
      <c r="BM20" s="660"/>
      <c r="BN20" s="661"/>
      <c r="BO20" s="697">
        <v>7.7</v>
      </c>
      <c r="BP20" s="697"/>
      <c r="BQ20" s="697"/>
      <c r="BR20" s="697"/>
      <c r="BS20" s="698" t="s">
        <v>141</v>
      </c>
      <c r="BT20" s="698"/>
      <c r="BU20" s="698"/>
      <c r="BV20" s="698"/>
      <c r="BW20" s="698"/>
      <c r="BX20" s="698"/>
      <c r="BY20" s="698"/>
      <c r="BZ20" s="698"/>
      <c r="CA20" s="698"/>
      <c r="CB20" s="738"/>
      <c r="CD20" s="656" t="s">
        <v>286</v>
      </c>
      <c r="CE20" s="657"/>
      <c r="CF20" s="657"/>
      <c r="CG20" s="657"/>
      <c r="CH20" s="657"/>
      <c r="CI20" s="657"/>
      <c r="CJ20" s="657"/>
      <c r="CK20" s="657"/>
      <c r="CL20" s="657"/>
      <c r="CM20" s="657"/>
      <c r="CN20" s="657"/>
      <c r="CO20" s="657"/>
      <c r="CP20" s="657"/>
      <c r="CQ20" s="658"/>
      <c r="CR20" s="659">
        <v>29006677</v>
      </c>
      <c r="CS20" s="660"/>
      <c r="CT20" s="660"/>
      <c r="CU20" s="660"/>
      <c r="CV20" s="660"/>
      <c r="CW20" s="660"/>
      <c r="CX20" s="660"/>
      <c r="CY20" s="661"/>
      <c r="CZ20" s="697">
        <v>100</v>
      </c>
      <c r="DA20" s="697"/>
      <c r="DB20" s="697"/>
      <c r="DC20" s="697"/>
      <c r="DD20" s="665">
        <v>1545818</v>
      </c>
      <c r="DE20" s="660"/>
      <c r="DF20" s="660"/>
      <c r="DG20" s="660"/>
      <c r="DH20" s="660"/>
      <c r="DI20" s="660"/>
      <c r="DJ20" s="660"/>
      <c r="DK20" s="660"/>
      <c r="DL20" s="660"/>
      <c r="DM20" s="660"/>
      <c r="DN20" s="660"/>
      <c r="DO20" s="660"/>
      <c r="DP20" s="661"/>
      <c r="DQ20" s="665">
        <v>19609001</v>
      </c>
      <c r="DR20" s="660"/>
      <c r="DS20" s="660"/>
      <c r="DT20" s="660"/>
      <c r="DU20" s="660"/>
      <c r="DV20" s="660"/>
      <c r="DW20" s="660"/>
      <c r="DX20" s="660"/>
      <c r="DY20" s="660"/>
      <c r="DZ20" s="660"/>
      <c r="EA20" s="660"/>
      <c r="EB20" s="660"/>
      <c r="EC20" s="696"/>
    </row>
    <row r="21" spans="2:133" ht="11.25" customHeight="1" x14ac:dyDescent="0.15">
      <c r="B21" s="656" t="s">
        <v>287</v>
      </c>
      <c r="C21" s="657"/>
      <c r="D21" s="657"/>
      <c r="E21" s="657"/>
      <c r="F21" s="657"/>
      <c r="G21" s="657"/>
      <c r="H21" s="657"/>
      <c r="I21" s="657"/>
      <c r="J21" s="657"/>
      <c r="K21" s="657"/>
      <c r="L21" s="657"/>
      <c r="M21" s="657"/>
      <c r="N21" s="657"/>
      <c r="O21" s="657"/>
      <c r="P21" s="657"/>
      <c r="Q21" s="658"/>
      <c r="R21" s="659">
        <v>5662653</v>
      </c>
      <c r="S21" s="660"/>
      <c r="T21" s="660"/>
      <c r="U21" s="660"/>
      <c r="V21" s="660"/>
      <c r="W21" s="660"/>
      <c r="X21" s="660"/>
      <c r="Y21" s="661"/>
      <c r="Z21" s="697">
        <v>18.899999999999999</v>
      </c>
      <c r="AA21" s="697"/>
      <c r="AB21" s="697"/>
      <c r="AC21" s="697"/>
      <c r="AD21" s="698">
        <v>5445421</v>
      </c>
      <c r="AE21" s="698"/>
      <c r="AF21" s="698"/>
      <c r="AG21" s="698"/>
      <c r="AH21" s="698"/>
      <c r="AI21" s="698"/>
      <c r="AJ21" s="698"/>
      <c r="AK21" s="698"/>
      <c r="AL21" s="662">
        <v>33.9</v>
      </c>
      <c r="AM21" s="663"/>
      <c r="AN21" s="663"/>
      <c r="AO21" s="699"/>
      <c r="AP21" s="656" t="s">
        <v>288</v>
      </c>
      <c r="AQ21" s="736"/>
      <c r="AR21" s="736"/>
      <c r="AS21" s="736"/>
      <c r="AT21" s="736"/>
      <c r="AU21" s="736"/>
      <c r="AV21" s="736"/>
      <c r="AW21" s="736"/>
      <c r="AX21" s="736"/>
      <c r="AY21" s="736"/>
      <c r="AZ21" s="736"/>
      <c r="BA21" s="736"/>
      <c r="BB21" s="736"/>
      <c r="BC21" s="736"/>
      <c r="BD21" s="736"/>
      <c r="BE21" s="736"/>
      <c r="BF21" s="737"/>
      <c r="BG21" s="659" t="s">
        <v>142</v>
      </c>
      <c r="BH21" s="660"/>
      <c r="BI21" s="660"/>
      <c r="BJ21" s="660"/>
      <c r="BK21" s="660"/>
      <c r="BL21" s="660"/>
      <c r="BM21" s="660"/>
      <c r="BN21" s="661"/>
      <c r="BO21" s="697" t="s">
        <v>142</v>
      </c>
      <c r="BP21" s="697"/>
      <c r="BQ21" s="697"/>
      <c r="BR21" s="697"/>
      <c r="BS21" s="698" t="s">
        <v>142</v>
      </c>
      <c r="BT21" s="698"/>
      <c r="BU21" s="698"/>
      <c r="BV21" s="698"/>
      <c r="BW21" s="698"/>
      <c r="BX21" s="698"/>
      <c r="BY21" s="698"/>
      <c r="BZ21" s="698"/>
      <c r="CA21" s="698"/>
      <c r="CB21" s="738"/>
      <c r="CD21" s="640"/>
      <c r="CE21" s="641"/>
      <c r="CF21" s="641"/>
      <c r="CG21" s="641"/>
      <c r="CH21" s="641"/>
      <c r="CI21" s="641"/>
      <c r="CJ21" s="641"/>
      <c r="CK21" s="641"/>
      <c r="CL21" s="641"/>
      <c r="CM21" s="641"/>
      <c r="CN21" s="641"/>
      <c r="CO21" s="641"/>
      <c r="CP21" s="641"/>
      <c r="CQ21" s="642"/>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56" t="s">
        <v>289</v>
      </c>
      <c r="C22" s="657"/>
      <c r="D22" s="657"/>
      <c r="E22" s="657"/>
      <c r="F22" s="657"/>
      <c r="G22" s="657"/>
      <c r="H22" s="657"/>
      <c r="I22" s="657"/>
      <c r="J22" s="657"/>
      <c r="K22" s="657"/>
      <c r="L22" s="657"/>
      <c r="M22" s="657"/>
      <c r="N22" s="657"/>
      <c r="O22" s="657"/>
      <c r="P22" s="657"/>
      <c r="Q22" s="658"/>
      <c r="R22" s="659">
        <v>5445421</v>
      </c>
      <c r="S22" s="660"/>
      <c r="T22" s="660"/>
      <c r="U22" s="660"/>
      <c r="V22" s="660"/>
      <c r="W22" s="660"/>
      <c r="X22" s="660"/>
      <c r="Y22" s="661"/>
      <c r="Z22" s="697">
        <v>18.2</v>
      </c>
      <c r="AA22" s="697"/>
      <c r="AB22" s="697"/>
      <c r="AC22" s="697"/>
      <c r="AD22" s="698">
        <v>5445421</v>
      </c>
      <c r="AE22" s="698"/>
      <c r="AF22" s="698"/>
      <c r="AG22" s="698"/>
      <c r="AH22" s="698"/>
      <c r="AI22" s="698"/>
      <c r="AJ22" s="698"/>
      <c r="AK22" s="698"/>
      <c r="AL22" s="662">
        <v>33.9</v>
      </c>
      <c r="AM22" s="663"/>
      <c r="AN22" s="663"/>
      <c r="AO22" s="699"/>
      <c r="AP22" s="656" t="s">
        <v>290</v>
      </c>
      <c r="AQ22" s="736"/>
      <c r="AR22" s="736"/>
      <c r="AS22" s="736"/>
      <c r="AT22" s="736"/>
      <c r="AU22" s="736"/>
      <c r="AV22" s="736"/>
      <c r="AW22" s="736"/>
      <c r="AX22" s="736"/>
      <c r="AY22" s="736"/>
      <c r="AZ22" s="736"/>
      <c r="BA22" s="736"/>
      <c r="BB22" s="736"/>
      <c r="BC22" s="736"/>
      <c r="BD22" s="736"/>
      <c r="BE22" s="736"/>
      <c r="BF22" s="737"/>
      <c r="BG22" s="659" t="s">
        <v>141</v>
      </c>
      <c r="BH22" s="660"/>
      <c r="BI22" s="660"/>
      <c r="BJ22" s="660"/>
      <c r="BK22" s="660"/>
      <c r="BL22" s="660"/>
      <c r="BM22" s="660"/>
      <c r="BN22" s="661"/>
      <c r="BO22" s="697" t="s">
        <v>142</v>
      </c>
      <c r="BP22" s="697"/>
      <c r="BQ22" s="697"/>
      <c r="BR22" s="697"/>
      <c r="BS22" s="698" t="s">
        <v>141</v>
      </c>
      <c r="BT22" s="698"/>
      <c r="BU22" s="698"/>
      <c r="BV22" s="698"/>
      <c r="BW22" s="698"/>
      <c r="BX22" s="698"/>
      <c r="BY22" s="698"/>
      <c r="BZ22" s="698"/>
      <c r="CA22" s="698"/>
      <c r="CB22" s="738"/>
      <c r="CD22" s="711" t="s">
        <v>291</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15">
      <c r="B23" s="656" t="s">
        <v>292</v>
      </c>
      <c r="C23" s="657"/>
      <c r="D23" s="657"/>
      <c r="E23" s="657"/>
      <c r="F23" s="657"/>
      <c r="G23" s="657"/>
      <c r="H23" s="657"/>
      <c r="I23" s="657"/>
      <c r="J23" s="657"/>
      <c r="K23" s="657"/>
      <c r="L23" s="657"/>
      <c r="M23" s="657"/>
      <c r="N23" s="657"/>
      <c r="O23" s="657"/>
      <c r="P23" s="657"/>
      <c r="Q23" s="658"/>
      <c r="R23" s="659">
        <v>217232</v>
      </c>
      <c r="S23" s="660"/>
      <c r="T23" s="660"/>
      <c r="U23" s="660"/>
      <c r="V23" s="660"/>
      <c r="W23" s="660"/>
      <c r="X23" s="660"/>
      <c r="Y23" s="661"/>
      <c r="Z23" s="697">
        <v>0.7</v>
      </c>
      <c r="AA23" s="697"/>
      <c r="AB23" s="697"/>
      <c r="AC23" s="697"/>
      <c r="AD23" s="698" t="s">
        <v>141</v>
      </c>
      <c r="AE23" s="698"/>
      <c r="AF23" s="698"/>
      <c r="AG23" s="698"/>
      <c r="AH23" s="698"/>
      <c r="AI23" s="698"/>
      <c r="AJ23" s="698"/>
      <c r="AK23" s="698"/>
      <c r="AL23" s="662" t="s">
        <v>141</v>
      </c>
      <c r="AM23" s="663"/>
      <c r="AN23" s="663"/>
      <c r="AO23" s="699"/>
      <c r="AP23" s="656" t="s">
        <v>293</v>
      </c>
      <c r="AQ23" s="736"/>
      <c r="AR23" s="736"/>
      <c r="AS23" s="736"/>
      <c r="AT23" s="736"/>
      <c r="AU23" s="736"/>
      <c r="AV23" s="736"/>
      <c r="AW23" s="736"/>
      <c r="AX23" s="736"/>
      <c r="AY23" s="736"/>
      <c r="AZ23" s="736"/>
      <c r="BA23" s="736"/>
      <c r="BB23" s="736"/>
      <c r="BC23" s="736"/>
      <c r="BD23" s="736"/>
      <c r="BE23" s="736"/>
      <c r="BF23" s="737"/>
      <c r="BG23" s="659">
        <v>696585</v>
      </c>
      <c r="BH23" s="660"/>
      <c r="BI23" s="660"/>
      <c r="BJ23" s="660"/>
      <c r="BK23" s="660"/>
      <c r="BL23" s="660"/>
      <c r="BM23" s="660"/>
      <c r="BN23" s="661"/>
      <c r="BO23" s="697">
        <v>7.7</v>
      </c>
      <c r="BP23" s="697"/>
      <c r="BQ23" s="697"/>
      <c r="BR23" s="697"/>
      <c r="BS23" s="698" t="s">
        <v>248</v>
      </c>
      <c r="BT23" s="698"/>
      <c r="BU23" s="698"/>
      <c r="BV23" s="698"/>
      <c r="BW23" s="698"/>
      <c r="BX23" s="698"/>
      <c r="BY23" s="698"/>
      <c r="BZ23" s="698"/>
      <c r="CA23" s="698"/>
      <c r="CB23" s="738"/>
      <c r="CD23" s="711" t="s">
        <v>231</v>
      </c>
      <c r="CE23" s="712"/>
      <c r="CF23" s="712"/>
      <c r="CG23" s="712"/>
      <c r="CH23" s="712"/>
      <c r="CI23" s="712"/>
      <c r="CJ23" s="712"/>
      <c r="CK23" s="712"/>
      <c r="CL23" s="712"/>
      <c r="CM23" s="712"/>
      <c r="CN23" s="712"/>
      <c r="CO23" s="712"/>
      <c r="CP23" s="712"/>
      <c r="CQ23" s="713"/>
      <c r="CR23" s="711" t="s">
        <v>294</v>
      </c>
      <c r="CS23" s="712"/>
      <c r="CT23" s="712"/>
      <c r="CU23" s="712"/>
      <c r="CV23" s="712"/>
      <c r="CW23" s="712"/>
      <c r="CX23" s="712"/>
      <c r="CY23" s="713"/>
      <c r="CZ23" s="711" t="s">
        <v>295</v>
      </c>
      <c r="DA23" s="712"/>
      <c r="DB23" s="712"/>
      <c r="DC23" s="713"/>
      <c r="DD23" s="711" t="s">
        <v>296</v>
      </c>
      <c r="DE23" s="712"/>
      <c r="DF23" s="712"/>
      <c r="DG23" s="712"/>
      <c r="DH23" s="712"/>
      <c r="DI23" s="712"/>
      <c r="DJ23" s="712"/>
      <c r="DK23" s="713"/>
      <c r="DL23" s="749" t="s">
        <v>297</v>
      </c>
      <c r="DM23" s="750"/>
      <c r="DN23" s="750"/>
      <c r="DO23" s="750"/>
      <c r="DP23" s="750"/>
      <c r="DQ23" s="750"/>
      <c r="DR23" s="750"/>
      <c r="DS23" s="750"/>
      <c r="DT23" s="750"/>
      <c r="DU23" s="750"/>
      <c r="DV23" s="751"/>
      <c r="DW23" s="711" t="s">
        <v>298</v>
      </c>
      <c r="DX23" s="712"/>
      <c r="DY23" s="712"/>
      <c r="DZ23" s="712"/>
      <c r="EA23" s="712"/>
      <c r="EB23" s="712"/>
      <c r="EC23" s="713"/>
    </row>
    <row r="24" spans="2:133" ht="11.25" customHeight="1" x14ac:dyDescent="0.15">
      <c r="B24" s="656" t="s">
        <v>299</v>
      </c>
      <c r="C24" s="657"/>
      <c r="D24" s="657"/>
      <c r="E24" s="657"/>
      <c r="F24" s="657"/>
      <c r="G24" s="657"/>
      <c r="H24" s="657"/>
      <c r="I24" s="657"/>
      <c r="J24" s="657"/>
      <c r="K24" s="657"/>
      <c r="L24" s="657"/>
      <c r="M24" s="657"/>
      <c r="N24" s="657"/>
      <c r="O24" s="657"/>
      <c r="P24" s="657"/>
      <c r="Q24" s="658"/>
      <c r="R24" s="659" t="s">
        <v>248</v>
      </c>
      <c r="S24" s="660"/>
      <c r="T24" s="660"/>
      <c r="U24" s="660"/>
      <c r="V24" s="660"/>
      <c r="W24" s="660"/>
      <c r="X24" s="660"/>
      <c r="Y24" s="661"/>
      <c r="Z24" s="697" t="s">
        <v>248</v>
      </c>
      <c r="AA24" s="697"/>
      <c r="AB24" s="697"/>
      <c r="AC24" s="697"/>
      <c r="AD24" s="698" t="s">
        <v>142</v>
      </c>
      <c r="AE24" s="698"/>
      <c r="AF24" s="698"/>
      <c r="AG24" s="698"/>
      <c r="AH24" s="698"/>
      <c r="AI24" s="698"/>
      <c r="AJ24" s="698"/>
      <c r="AK24" s="698"/>
      <c r="AL24" s="662" t="s">
        <v>141</v>
      </c>
      <c r="AM24" s="663"/>
      <c r="AN24" s="663"/>
      <c r="AO24" s="699"/>
      <c r="AP24" s="656" t="s">
        <v>300</v>
      </c>
      <c r="AQ24" s="736"/>
      <c r="AR24" s="736"/>
      <c r="AS24" s="736"/>
      <c r="AT24" s="736"/>
      <c r="AU24" s="736"/>
      <c r="AV24" s="736"/>
      <c r="AW24" s="736"/>
      <c r="AX24" s="736"/>
      <c r="AY24" s="736"/>
      <c r="AZ24" s="736"/>
      <c r="BA24" s="736"/>
      <c r="BB24" s="736"/>
      <c r="BC24" s="736"/>
      <c r="BD24" s="736"/>
      <c r="BE24" s="736"/>
      <c r="BF24" s="737"/>
      <c r="BG24" s="659" t="s">
        <v>142</v>
      </c>
      <c r="BH24" s="660"/>
      <c r="BI24" s="660"/>
      <c r="BJ24" s="660"/>
      <c r="BK24" s="660"/>
      <c r="BL24" s="660"/>
      <c r="BM24" s="660"/>
      <c r="BN24" s="661"/>
      <c r="BO24" s="697" t="s">
        <v>141</v>
      </c>
      <c r="BP24" s="697"/>
      <c r="BQ24" s="697"/>
      <c r="BR24" s="697"/>
      <c r="BS24" s="698" t="s">
        <v>248</v>
      </c>
      <c r="BT24" s="698"/>
      <c r="BU24" s="698"/>
      <c r="BV24" s="698"/>
      <c r="BW24" s="698"/>
      <c r="BX24" s="698"/>
      <c r="BY24" s="698"/>
      <c r="BZ24" s="698"/>
      <c r="CA24" s="698"/>
      <c r="CB24" s="738"/>
      <c r="CD24" s="717" t="s">
        <v>301</v>
      </c>
      <c r="CE24" s="718"/>
      <c r="CF24" s="718"/>
      <c r="CG24" s="718"/>
      <c r="CH24" s="718"/>
      <c r="CI24" s="718"/>
      <c r="CJ24" s="718"/>
      <c r="CK24" s="718"/>
      <c r="CL24" s="718"/>
      <c r="CM24" s="718"/>
      <c r="CN24" s="718"/>
      <c r="CO24" s="718"/>
      <c r="CP24" s="718"/>
      <c r="CQ24" s="719"/>
      <c r="CR24" s="714">
        <v>14560193</v>
      </c>
      <c r="CS24" s="715"/>
      <c r="CT24" s="715"/>
      <c r="CU24" s="715"/>
      <c r="CV24" s="715"/>
      <c r="CW24" s="715"/>
      <c r="CX24" s="715"/>
      <c r="CY24" s="740"/>
      <c r="CZ24" s="741">
        <v>50.2</v>
      </c>
      <c r="DA24" s="723"/>
      <c r="DB24" s="723"/>
      <c r="DC24" s="743"/>
      <c r="DD24" s="739">
        <v>8283334</v>
      </c>
      <c r="DE24" s="715"/>
      <c r="DF24" s="715"/>
      <c r="DG24" s="715"/>
      <c r="DH24" s="715"/>
      <c r="DI24" s="715"/>
      <c r="DJ24" s="715"/>
      <c r="DK24" s="740"/>
      <c r="DL24" s="739">
        <v>8248933</v>
      </c>
      <c r="DM24" s="715"/>
      <c r="DN24" s="715"/>
      <c r="DO24" s="715"/>
      <c r="DP24" s="715"/>
      <c r="DQ24" s="715"/>
      <c r="DR24" s="715"/>
      <c r="DS24" s="715"/>
      <c r="DT24" s="715"/>
      <c r="DU24" s="715"/>
      <c r="DV24" s="740"/>
      <c r="DW24" s="741">
        <v>50.5</v>
      </c>
      <c r="DX24" s="723"/>
      <c r="DY24" s="723"/>
      <c r="DZ24" s="723"/>
      <c r="EA24" s="723"/>
      <c r="EB24" s="723"/>
      <c r="EC24" s="742"/>
    </row>
    <row r="25" spans="2:133" ht="11.25" customHeight="1" x14ac:dyDescent="0.15">
      <c r="B25" s="656" t="s">
        <v>302</v>
      </c>
      <c r="C25" s="657"/>
      <c r="D25" s="657"/>
      <c r="E25" s="657"/>
      <c r="F25" s="657"/>
      <c r="G25" s="657"/>
      <c r="H25" s="657"/>
      <c r="I25" s="657"/>
      <c r="J25" s="657"/>
      <c r="K25" s="657"/>
      <c r="L25" s="657"/>
      <c r="M25" s="657"/>
      <c r="N25" s="657"/>
      <c r="O25" s="657"/>
      <c r="P25" s="657"/>
      <c r="Q25" s="658"/>
      <c r="R25" s="659">
        <v>16840522</v>
      </c>
      <c r="S25" s="660"/>
      <c r="T25" s="660"/>
      <c r="U25" s="660"/>
      <c r="V25" s="660"/>
      <c r="W25" s="660"/>
      <c r="X25" s="660"/>
      <c r="Y25" s="661"/>
      <c r="Z25" s="697">
        <v>56.3</v>
      </c>
      <c r="AA25" s="697"/>
      <c r="AB25" s="697"/>
      <c r="AC25" s="697"/>
      <c r="AD25" s="698">
        <v>15926705</v>
      </c>
      <c r="AE25" s="698"/>
      <c r="AF25" s="698"/>
      <c r="AG25" s="698"/>
      <c r="AH25" s="698"/>
      <c r="AI25" s="698"/>
      <c r="AJ25" s="698"/>
      <c r="AK25" s="698"/>
      <c r="AL25" s="662">
        <v>99.3</v>
      </c>
      <c r="AM25" s="663"/>
      <c r="AN25" s="663"/>
      <c r="AO25" s="699"/>
      <c r="AP25" s="656" t="s">
        <v>303</v>
      </c>
      <c r="AQ25" s="736"/>
      <c r="AR25" s="736"/>
      <c r="AS25" s="736"/>
      <c r="AT25" s="736"/>
      <c r="AU25" s="736"/>
      <c r="AV25" s="736"/>
      <c r="AW25" s="736"/>
      <c r="AX25" s="736"/>
      <c r="AY25" s="736"/>
      <c r="AZ25" s="736"/>
      <c r="BA25" s="736"/>
      <c r="BB25" s="736"/>
      <c r="BC25" s="736"/>
      <c r="BD25" s="736"/>
      <c r="BE25" s="736"/>
      <c r="BF25" s="737"/>
      <c r="BG25" s="659" t="s">
        <v>141</v>
      </c>
      <c r="BH25" s="660"/>
      <c r="BI25" s="660"/>
      <c r="BJ25" s="660"/>
      <c r="BK25" s="660"/>
      <c r="BL25" s="660"/>
      <c r="BM25" s="660"/>
      <c r="BN25" s="661"/>
      <c r="BO25" s="697" t="s">
        <v>142</v>
      </c>
      <c r="BP25" s="697"/>
      <c r="BQ25" s="697"/>
      <c r="BR25" s="697"/>
      <c r="BS25" s="698" t="s">
        <v>248</v>
      </c>
      <c r="BT25" s="698"/>
      <c r="BU25" s="698"/>
      <c r="BV25" s="698"/>
      <c r="BW25" s="698"/>
      <c r="BX25" s="698"/>
      <c r="BY25" s="698"/>
      <c r="BZ25" s="698"/>
      <c r="CA25" s="698"/>
      <c r="CB25" s="738"/>
      <c r="CD25" s="656" t="s">
        <v>304</v>
      </c>
      <c r="CE25" s="657"/>
      <c r="CF25" s="657"/>
      <c r="CG25" s="657"/>
      <c r="CH25" s="657"/>
      <c r="CI25" s="657"/>
      <c r="CJ25" s="657"/>
      <c r="CK25" s="657"/>
      <c r="CL25" s="657"/>
      <c r="CM25" s="657"/>
      <c r="CN25" s="657"/>
      <c r="CO25" s="657"/>
      <c r="CP25" s="657"/>
      <c r="CQ25" s="658"/>
      <c r="CR25" s="659">
        <v>4685550</v>
      </c>
      <c r="CS25" s="672"/>
      <c r="CT25" s="672"/>
      <c r="CU25" s="672"/>
      <c r="CV25" s="672"/>
      <c r="CW25" s="672"/>
      <c r="CX25" s="672"/>
      <c r="CY25" s="673"/>
      <c r="CZ25" s="662">
        <v>16.2</v>
      </c>
      <c r="DA25" s="674"/>
      <c r="DB25" s="674"/>
      <c r="DC25" s="675"/>
      <c r="DD25" s="665">
        <v>4204529</v>
      </c>
      <c r="DE25" s="672"/>
      <c r="DF25" s="672"/>
      <c r="DG25" s="672"/>
      <c r="DH25" s="672"/>
      <c r="DI25" s="672"/>
      <c r="DJ25" s="672"/>
      <c r="DK25" s="673"/>
      <c r="DL25" s="665">
        <v>4190347</v>
      </c>
      <c r="DM25" s="672"/>
      <c r="DN25" s="672"/>
      <c r="DO25" s="672"/>
      <c r="DP25" s="672"/>
      <c r="DQ25" s="672"/>
      <c r="DR25" s="672"/>
      <c r="DS25" s="672"/>
      <c r="DT25" s="672"/>
      <c r="DU25" s="672"/>
      <c r="DV25" s="673"/>
      <c r="DW25" s="662">
        <v>25.6</v>
      </c>
      <c r="DX25" s="674"/>
      <c r="DY25" s="674"/>
      <c r="DZ25" s="674"/>
      <c r="EA25" s="674"/>
      <c r="EB25" s="674"/>
      <c r="EC25" s="686"/>
    </row>
    <row r="26" spans="2:133" ht="11.25" customHeight="1" x14ac:dyDescent="0.15">
      <c r="B26" s="656" t="s">
        <v>305</v>
      </c>
      <c r="C26" s="657"/>
      <c r="D26" s="657"/>
      <c r="E26" s="657"/>
      <c r="F26" s="657"/>
      <c r="G26" s="657"/>
      <c r="H26" s="657"/>
      <c r="I26" s="657"/>
      <c r="J26" s="657"/>
      <c r="K26" s="657"/>
      <c r="L26" s="657"/>
      <c r="M26" s="657"/>
      <c r="N26" s="657"/>
      <c r="O26" s="657"/>
      <c r="P26" s="657"/>
      <c r="Q26" s="658"/>
      <c r="R26" s="659">
        <v>9022</v>
      </c>
      <c r="S26" s="660"/>
      <c r="T26" s="660"/>
      <c r="U26" s="660"/>
      <c r="V26" s="660"/>
      <c r="W26" s="660"/>
      <c r="X26" s="660"/>
      <c r="Y26" s="661"/>
      <c r="Z26" s="697">
        <v>0</v>
      </c>
      <c r="AA26" s="697"/>
      <c r="AB26" s="697"/>
      <c r="AC26" s="697"/>
      <c r="AD26" s="698">
        <v>9022</v>
      </c>
      <c r="AE26" s="698"/>
      <c r="AF26" s="698"/>
      <c r="AG26" s="698"/>
      <c r="AH26" s="698"/>
      <c r="AI26" s="698"/>
      <c r="AJ26" s="698"/>
      <c r="AK26" s="698"/>
      <c r="AL26" s="662">
        <v>0.1</v>
      </c>
      <c r="AM26" s="663"/>
      <c r="AN26" s="663"/>
      <c r="AO26" s="699"/>
      <c r="AP26" s="656" t="s">
        <v>306</v>
      </c>
      <c r="AQ26" s="736"/>
      <c r="AR26" s="736"/>
      <c r="AS26" s="736"/>
      <c r="AT26" s="736"/>
      <c r="AU26" s="736"/>
      <c r="AV26" s="736"/>
      <c r="AW26" s="736"/>
      <c r="AX26" s="736"/>
      <c r="AY26" s="736"/>
      <c r="AZ26" s="736"/>
      <c r="BA26" s="736"/>
      <c r="BB26" s="736"/>
      <c r="BC26" s="736"/>
      <c r="BD26" s="736"/>
      <c r="BE26" s="736"/>
      <c r="BF26" s="737"/>
      <c r="BG26" s="659" t="s">
        <v>142</v>
      </c>
      <c r="BH26" s="660"/>
      <c r="BI26" s="660"/>
      <c r="BJ26" s="660"/>
      <c r="BK26" s="660"/>
      <c r="BL26" s="660"/>
      <c r="BM26" s="660"/>
      <c r="BN26" s="661"/>
      <c r="BO26" s="697" t="s">
        <v>248</v>
      </c>
      <c r="BP26" s="697"/>
      <c r="BQ26" s="697"/>
      <c r="BR26" s="697"/>
      <c r="BS26" s="698" t="s">
        <v>248</v>
      </c>
      <c r="BT26" s="698"/>
      <c r="BU26" s="698"/>
      <c r="BV26" s="698"/>
      <c r="BW26" s="698"/>
      <c r="BX26" s="698"/>
      <c r="BY26" s="698"/>
      <c r="BZ26" s="698"/>
      <c r="CA26" s="698"/>
      <c r="CB26" s="738"/>
      <c r="CD26" s="656" t="s">
        <v>307</v>
      </c>
      <c r="CE26" s="657"/>
      <c r="CF26" s="657"/>
      <c r="CG26" s="657"/>
      <c r="CH26" s="657"/>
      <c r="CI26" s="657"/>
      <c r="CJ26" s="657"/>
      <c r="CK26" s="657"/>
      <c r="CL26" s="657"/>
      <c r="CM26" s="657"/>
      <c r="CN26" s="657"/>
      <c r="CO26" s="657"/>
      <c r="CP26" s="657"/>
      <c r="CQ26" s="658"/>
      <c r="CR26" s="659">
        <v>2698897</v>
      </c>
      <c r="CS26" s="660"/>
      <c r="CT26" s="660"/>
      <c r="CU26" s="660"/>
      <c r="CV26" s="660"/>
      <c r="CW26" s="660"/>
      <c r="CX26" s="660"/>
      <c r="CY26" s="661"/>
      <c r="CZ26" s="662">
        <v>9.3000000000000007</v>
      </c>
      <c r="DA26" s="674"/>
      <c r="DB26" s="674"/>
      <c r="DC26" s="675"/>
      <c r="DD26" s="665">
        <v>2483997</v>
      </c>
      <c r="DE26" s="660"/>
      <c r="DF26" s="660"/>
      <c r="DG26" s="660"/>
      <c r="DH26" s="660"/>
      <c r="DI26" s="660"/>
      <c r="DJ26" s="660"/>
      <c r="DK26" s="661"/>
      <c r="DL26" s="665" t="s">
        <v>269</v>
      </c>
      <c r="DM26" s="660"/>
      <c r="DN26" s="660"/>
      <c r="DO26" s="660"/>
      <c r="DP26" s="660"/>
      <c r="DQ26" s="660"/>
      <c r="DR26" s="660"/>
      <c r="DS26" s="660"/>
      <c r="DT26" s="660"/>
      <c r="DU26" s="660"/>
      <c r="DV26" s="661"/>
      <c r="DW26" s="662" t="s">
        <v>248</v>
      </c>
      <c r="DX26" s="674"/>
      <c r="DY26" s="674"/>
      <c r="DZ26" s="674"/>
      <c r="EA26" s="674"/>
      <c r="EB26" s="674"/>
      <c r="EC26" s="686"/>
    </row>
    <row r="27" spans="2:133" ht="11.25" customHeight="1" x14ac:dyDescent="0.15">
      <c r="B27" s="656" t="s">
        <v>308</v>
      </c>
      <c r="C27" s="657"/>
      <c r="D27" s="657"/>
      <c r="E27" s="657"/>
      <c r="F27" s="657"/>
      <c r="G27" s="657"/>
      <c r="H27" s="657"/>
      <c r="I27" s="657"/>
      <c r="J27" s="657"/>
      <c r="K27" s="657"/>
      <c r="L27" s="657"/>
      <c r="M27" s="657"/>
      <c r="N27" s="657"/>
      <c r="O27" s="657"/>
      <c r="P27" s="657"/>
      <c r="Q27" s="658"/>
      <c r="R27" s="659">
        <v>386796</v>
      </c>
      <c r="S27" s="660"/>
      <c r="T27" s="660"/>
      <c r="U27" s="660"/>
      <c r="V27" s="660"/>
      <c r="W27" s="660"/>
      <c r="X27" s="660"/>
      <c r="Y27" s="661"/>
      <c r="Z27" s="697">
        <v>1.3</v>
      </c>
      <c r="AA27" s="697"/>
      <c r="AB27" s="697"/>
      <c r="AC27" s="697"/>
      <c r="AD27" s="698" t="s">
        <v>248</v>
      </c>
      <c r="AE27" s="698"/>
      <c r="AF27" s="698"/>
      <c r="AG27" s="698"/>
      <c r="AH27" s="698"/>
      <c r="AI27" s="698"/>
      <c r="AJ27" s="698"/>
      <c r="AK27" s="698"/>
      <c r="AL27" s="662" t="s">
        <v>248</v>
      </c>
      <c r="AM27" s="663"/>
      <c r="AN27" s="663"/>
      <c r="AO27" s="699"/>
      <c r="AP27" s="656" t="s">
        <v>309</v>
      </c>
      <c r="AQ27" s="657"/>
      <c r="AR27" s="657"/>
      <c r="AS27" s="657"/>
      <c r="AT27" s="657"/>
      <c r="AU27" s="657"/>
      <c r="AV27" s="657"/>
      <c r="AW27" s="657"/>
      <c r="AX27" s="657"/>
      <c r="AY27" s="657"/>
      <c r="AZ27" s="657"/>
      <c r="BA27" s="657"/>
      <c r="BB27" s="657"/>
      <c r="BC27" s="657"/>
      <c r="BD27" s="657"/>
      <c r="BE27" s="657"/>
      <c r="BF27" s="658"/>
      <c r="BG27" s="659">
        <v>9094992</v>
      </c>
      <c r="BH27" s="660"/>
      <c r="BI27" s="660"/>
      <c r="BJ27" s="660"/>
      <c r="BK27" s="660"/>
      <c r="BL27" s="660"/>
      <c r="BM27" s="660"/>
      <c r="BN27" s="661"/>
      <c r="BO27" s="697">
        <v>100</v>
      </c>
      <c r="BP27" s="697"/>
      <c r="BQ27" s="697"/>
      <c r="BR27" s="697"/>
      <c r="BS27" s="698">
        <v>158479</v>
      </c>
      <c r="BT27" s="698"/>
      <c r="BU27" s="698"/>
      <c r="BV27" s="698"/>
      <c r="BW27" s="698"/>
      <c r="BX27" s="698"/>
      <c r="BY27" s="698"/>
      <c r="BZ27" s="698"/>
      <c r="CA27" s="698"/>
      <c r="CB27" s="738"/>
      <c r="CD27" s="656" t="s">
        <v>310</v>
      </c>
      <c r="CE27" s="657"/>
      <c r="CF27" s="657"/>
      <c r="CG27" s="657"/>
      <c r="CH27" s="657"/>
      <c r="CI27" s="657"/>
      <c r="CJ27" s="657"/>
      <c r="CK27" s="657"/>
      <c r="CL27" s="657"/>
      <c r="CM27" s="657"/>
      <c r="CN27" s="657"/>
      <c r="CO27" s="657"/>
      <c r="CP27" s="657"/>
      <c r="CQ27" s="658"/>
      <c r="CR27" s="659">
        <v>7693617</v>
      </c>
      <c r="CS27" s="672"/>
      <c r="CT27" s="672"/>
      <c r="CU27" s="672"/>
      <c r="CV27" s="672"/>
      <c r="CW27" s="672"/>
      <c r="CX27" s="672"/>
      <c r="CY27" s="673"/>
      <c r="CZ27" s="662">
        <v>26.5</v>
      </c>
      <c r="DA27" s="674"/>
      <c r="DB27" s="674"/>
      <c r="DC27" s="675"/>
      <c r="DD27" s="665">
        <v>1897779</v>
      </c>
      <c r="DE27" s="672"/>
      <c r="DF27" s="672"/>
      <c r="DG27" s="672"/>
      <c r="DH27" s="672"/>
      <c r="DI27" s="672"/>
      <c r="DJ27" s="672"/>
      <c r="DK27" s="673"/>
      <c r="DL27" s="665">
        <v>1889260</v>
      </c>
      <c r="DM27" s="672"/>
      <c r="DN27" s="672"/>
      <c r="DO27" s="672"/>
      <c r="DP27" s="672"/>
      <c r="DQ27" s="672"/>
      <c r="DR27" s="672"/>
      <c r="DS27" s="672"/>
      <c r="DT27" s="672"/>
      <c r="DU27" s="672"/>
      <c r="DV27" s="673"/>
      <c r="DW27" s="662">
        <v>11.6</v>
      </c>
      <c r="DX27" s="674"/>
      <c r="DY27" s="674"/>
      <c r="DZ27" s="674"/>
      <c r="EA27" s="674"/>
      <c r="EB27" s="674"/>
      <c r="EC27" s="686"/>
    </row>
    <row r="28" spans="2:133" ht="11.25" customHeight="1" x14ac:dyDescent="0.15">
      <c r="B28" s="656" t="s">
        <v>311</v>
      </c>
      <c r="C28" s="657"/>
      <c r="D28" s="657"/>
      <c r="E28" s="657"/>
      <c r="F28" s="657"/>
      <c r="G28" s="657"/>
      <c r="H28" s="657"/>
      <c r="I28" s="657"/>
      <c r="J28" s="657"/>
      <c r="K28" s="657"/>
      <c r="L28" s="657"/>
      <c r="M28" s="657"/>
      <c r="N28" s="657"/>
      <c r="O28" s="657"/>
      <c r="P28" s="657"/>
      <c r="Q28" s="658"/>
      <c r="R28" s="659">
        <v>258775</v>
      </c>
      <c r="S28" s="660"/>
      <c r="T28" s="660"/>
      <c r="U28" s="660"/>
      <c r="V28" s="660"/>
      <c r="W28" s="660"/>
      <c r="X28" s="660"/>
      <c r="Y28" s="661"/>
      <c r="Z28" s="697">
        <v>0.9</v>
      </c>
      <c r="AA28" s="697"/>
      <c r="AB28" s="697"/>
      <c r="AC28" s="697"/>
      <c r="AD28" s="698">
        <v>97735</v>
      </c>
      <c r="AE28" s="698"/>
      <c r="AF28" s="698"/>
      <c r="AG28" s="698"/>
      <c r="AH28" s="698"/>
      <c r="AI28" s="698"/>
      <c r="AJ28" s="698"/>
      <c r="AK28" s="698"/>
      <c r="AL28" s="662">
        <v>0.6</v>
      </c>
      <c r="AM28" s="663"/>
      <c r="AN28" s="663"/>
      <c r="AO28" s="699"/>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97"/>
      <c r="BP28" s="697"/>
      <c r="BQ28" s="697"/>
      <c r="BR28" s="697"/>
      <c r="BS28" s="665"/>
      <c r="BT28" s="660"/>
      <c r="BU28" s="660"/>
      <c r="BV28" s="660"/>
      <c r="BW28" s="660"/>
      <c r="BX28" s="660"/>
      <c r="BY28" s="660"/>
      <c r="BZ28" s="660"/>
      <c r="CA28" s="660"/>
      <c r="CB28" s="696"/>
      <c r="CD28" s="656" t="s">
        <v>312</v>
      </c>
      <c r="CE28" s="657"/>
      <c r="CF28" s="657"/>
      <c r="CG28" s="657"/>
      <c r="CH28" s="657"/>
      <c r="CI28" s="657"/>
      <c r="CJ28" s="657"/>
      <c r="CK28" s="657"/>
      <c r="CL28" s="657"/>
      <c r="CM28" s="657"/>
      <c r="CN28" s="657"/>
      <c r="CO28" s="657"/>
      <c r="CP28" s="657"/>
      <c r="CQ28" s="658"/>
      <c r="CR28" s="659">
        <v>2181026</v>
      </c>
      <c r="CS28" s="660"/>
      <c r="CT28" s="660"/>
      <c r="CU28" s="660"/>
      <c r="CV28" s="660"/>
      <c r="CW28" s="660"/>
      <c r="CX28" s="660"/>
      <c r="CY28" s="661"/>
      <c r="CZ28" s="662">
        <v>7.5</v>
      </c>
      <c r="DA28" s="674"/>
      <c r="DB28" s="674"/>
      <c r="DC28" s="675"/>
      <c r="DD28" s="665">
        <v>2181026</v>
      </c>
      <c r="DE28" s="660"/>
      <c r="DF28" s="660"/>
      <c r="DG28" s="660"/>
      <c r="DH28" s="660"/>
      <c r="DI28" s="660"/>
      <c r="DJ28" s="660"/>
      <c r="DK28" s="661"/>
      <c r="DL28" s="665">
        <v>2169326</v>
      </c>
      <c r="DM28" s="660"/>
      <c r="DN28" s="660"/>
      <c r="DO28" s="660"/>
      <c r="DP28" s="660"/>
      <c r="DQ28" s="660"/>
      <c r="DR28" s="660"/>
      <c r="DS28" s="660"/>
      <c r="DT28" s="660"/>
      <c r="DU28" s="660"/>
      <c r="DV28" s="661"/>
      <c r="DW28" s="662">
        <v>13.3</v>
      </c>
      <c r="DX28" s="674"/>
      <c r="DY28" s="674"/>
      <c r="DZ28" s="674"/>
      <c r="EA28" s="674"/>
      <c r="EB28" s="674"/>
      <c r="EC28" s="686"/>
    </row>
    <row r="29" spans="2:133" ht="11.25" customHeight="1" x14ac:dyDescent="0.15">
      <c r="B29" s="656" t="s">
        <v>313</v>
      </c>
      <c r="C29" s="657"/>
      <c r="D29" s="657"/>
      <c r="E29" s="657"/>
      <c r="F29" s="657"/>
      <c r="G29" s="657"/>
      <c r="H29" s="657"/>
      <c r="I29" s="657"/>
      <c r="J29" s="657"/>
      <c r="K29" s="657"/>
      <c r="L29" s="657"/>
      <c r="M29" s="657"/>
      <c r="N29" s="657"/>
      <c r="O29" s="657"/>
      <c r="P29" s="657"/>
      <c r="Q29" s="658"/>
      <c r="R29" s="659">
        <v>32759</v>
      </c>
      <c r="S29" s="660"/>
      <c r="T29" s="660"/>
      <c r="U29" s="660"/>
      <c r="V29" s="660"/>
      <c r="W29" s="660"/>
      <c r="X29" s="660"/>
      <c r="Y29" s="661"/>
      <c r="Z29" s="697">
        <v>0.1</v>
      </c>
      <c r="AA29" s="697"/>
      <c r="AB29" s="697"/>
      <c r="AC29" s="697"/>
      <c r="AD29" s="698" t="s">
        <v>142</v>
      </c>
      <c r="AE29" s="698"/>
      <c r="AF29" s="698"/>
      <c r="AG29" s="698"/>
      <c r="AH29" s="698"/>
      <c r="AI29" s="698"/>
      <c r="AJ29" s="698"/>
      <c r="AK29" s="698"/>
      <c r="AL29" s="662" t="s">
        <v>248</v>
      </c>
      <c r="AM29" s="663"/>
      <c r="AN29" s="663"/>
      <c r="AO29" s="699"/>
      <c r="AP29" s="640"/>
      <c r="AQ29" s="641"/>
      <c r="AR29" s="641"/>
      <c r="AS29" s="641"/>
      <c r="AT29" s="641"/>
      <c r="AU29" s="641"/>
      <c r="AV29" s="641"/>
      <c r="AW29" s="641"/>
      <c r="AX29" s="641"/>
      <c r="AY29" s="641"/>
      <c r="AZ29" s="641"/>
      <c r="BA29" s="641"/>
      <c r="BB29" s="641"/>
      <c r="BC29" s="641"/>
      <c r="BD29" s="641"/>
      <c r="BE29" s="641"/>
      <c r="BF29" s="642"/>
      <c r="BG29" s="659"/>
      <c r="BH29" s="660"/>
      <c r="BI29" s="660"/>
      <c r="BJ29" s="660"/>
      <c r="BK29" s="660"/>
      <c r="BL29" s="660"/>
      <c r="BM29" s="660"/>
      <c r="BN29" s="661"/>
      <c r="BO29" s="697"/>
      <c r="BP29" s="697"/>
      <c r="BQ29" s="697"/>
      <c r="BR29" s="697"/>
      <c r="BS29" s="698"/>
      <c r="BT29" s="698"/>
      <c r="BU29" s="698"/>
      <c r="BV29" s="698"/>
      <c r="BW29" s="698"/>
      <c r="BX29" s="698"/>
      <c r="BY29" s="698"/>
      <c r="BZ29" s="698"/>
      <c r="CA29" s="698"/>
      <c r="CB29" s="738"/>
      <c r="CD29" s="678" t="s">
        <v>314</v>
      </c>
      <c r="CE29" s="679"/>
      <c r="CF29" s="656" t="s">
        <v>315</v>
      </c>
      <c r="CG29" s="657"/>
      <c r="CH29" s="657"/>
      <c r="CI29" s="657"/>
      <c r="CJ29" s="657"/>
      <c r="CK29" s="657"/>
      <c r="CL29" s="657"/>
      <c r="CM29" s="657"/>
      <c r="CN29" s="657"/>
      <c r="CO29" s="657"/>
      <c r="CP29" s="657"/>
      <c r="CQ29" s="658"/>
      <c r="CR29" s="659">
        <v>2180801</v>
      </c>
      <c r="CS29" s="672"/>
      <c r="CT29" s="672"/>
      <c r="CU29" s="672"/>
      <c r="CV29" s="672"/>
      <c r="CW29" s="672"/>
      <c r="CX29" s="672"/>
      <c r="CY29" s="673"/>
      <c r="CZ29" s="662">
        <v>7.5</v>
      </c>
      <c r="DA29" s="674"/>
      <c r="DB29" s="674"/>
      <c r="DC29" s="675"/>
      <c r="DD29" s="665">
        <v>2180801</v>
      </c>
      <c r="DE29" s="672"/>
      <c r="DF29" s="672"/>
      <c r="DG29" s="672"/>
      <c r="DH29" s="672"/>
      <c r="DI29" s="672"/>
      <c r="DJ29" s="672"/>
      <c r="DK29" s="673"/>
      <c r="DL29" s="665">
        <v>2169101</v>
      </c>
      <c r="DM29" s="672"/>
      <c r="DN29" s="672"/>
      <c r="DO29" s="672"/>
      <c r="DP29" s="672"/>
      <c r="DQ29" s="672"/>
      <c r="DR29" s="672"/>
      <c r="DS29" s="672"/>
      <c r="DT29" s="672"/>
      <c r="DU29" s="672"/>
      <c r="DV29" s="673"/>
      <c r="DW29" s="662">
        <v>13.3</v>
      </c>
      <c r="DX29" s="674"/>
      <c r="DY29" s="674"/>
      <c r="DZ29" s="674"/>
      <c r="EA29" s="674"/>
      <c r="EB29" s="674"/>
      <c r="EC29" s="686"/>
    </row>
    <row r="30" spans="2:133" ht="11.25" customHeight="1" x14ac:dyDescent="0.15">
      <c r="B30" s="656" t="s">
        <v>316</v>
      </c>
      <c r="C30" s="657"/>
      <c r="D30" s="657"/>
      <c r="E30" s="657"/>
      <c r="F30" s="657"/>
      <c r="G30" s="657"/>
      <c r="H30" s="657"/>
      <c r="I30" s="657"/>
      <c r="J30" s="657"/>
      <c r="K30" s="657"/>
      <c r="L30" s="657"/>
      <c r="M30" s="657"/>
      <c r="N30" s="657"/>
      <c r="O30" s="657"/>
      <c r="P30" s="657"/>
      <c r="Q30" s="658"/>
      <c r="R30" s="659">
        <v>6446351</v>
      </c>
      <c r="S30" s="660"/>
      <c r="T30" s="660"/>
      <c r="U30" s="660"/>
      <c r="V30" s="660"/>
      <c r="W30" s="660"/>
      <c r="X30" s="660"/>
      <c r="Y30" s="661"/>
      <c r="Z30" s="697">
        <v>21.6</v>
      </c>
      <c r="AA30" s="697"/>
      <c r="AB30" s="697"/>
      <c r="AC30" s="697"/>
      <c r="AD30" s="698" t="s">
        <v>141</v>
      </c>
      <c r="AE30" s="698"/>
      <c r="AF30" s="698"/>
      <c r="AG30" s="698"/>
      <c r="AH30" s="698"/>
      <c r="AI30" s="698"/>
      <c r="AJ30" s="698"/>
      <c r="AK30" s="698"/>
      <c r="AL30" s="662" t="s">
        <v>248</v>
      </c>
      <c r="AM30" s="663"/>
      <c r="AN30" s="663"/>
      <c r="AO30" s="699"/>
      <c r="AP30" s="711" t="s">
        <v>231</v>
      </c>
      <c r="AQ30" s="712"/>
      <c r="AR30" s="712"/>
      <c r="AS30" s="712"/>
      <c r="AT30" s="712"/>
      <c r="AU30" s="712"/>
      <c r="AV30" s="712"/>
      <c r="AW30" s="712"/>
      <c r="AX30" s="712"/>
      <c r="AY30" s="712"/>
      <c r="AZ30" s="712"/>
      <c r="BA30" s="712"/>
      <c r="BB30" s="712"/>
      <c r="BC30" s="712"/>
      <c r="BD30" s="712"/>
      <c r="BE30" s="712"/>
      <c r="BF30" s="713"/>
      <c r="BG30" s="711" t="s">
        <v>317</v>
      </c>
      <c r="BH30" s="729"/>
      <c r="BI30" s="729"/>
      <c r="BJ30" s="729"/>
      <c r="BK30" s="729"/>
      <c r="BL30" s="729"/>
      <c r="BM30" s="729"/>
      <c r="BN30" s="729"/>
      <c r="BO30" s="729"/>
      <c r="BP30" s="729"/>
      <c r="BQ30" s="730"/>
      <c r="BR30" s="711" t="s">
        <v>318</v>
      </c>
      <c r="BS30" s="729"/>
      <c r="BT30" s="729"/>
      <c r="BU30" s="729"/>
      <c r="BV30" s="729"/>
      <c r="BW30" s="729"/>
      <c r="BX30" s="729"/>
      <c r="BY30" s="729"/>
      <c r="BZ30" s="729"/>
      <c r="CA30" s="729"/>
      <c r="CB30" s="730"/>
      <c r="CD30" s="680"/>
      <c r="CE30" s="681"/>
      <c r="CF30" s="656" t="s">
        <v>319</v>
      </c>
      <c r="CG30" s="657"/>
      <c r="CH30" s="657"/>
      <c r="CI30" s="657"/>
      <c r="CJ30" s="657"/>
      <c r="CK30" s="657"/>
      <c r="CL30" s="657"/>
      <c r="CM30" s="657"/>
      <c r="CN30" s="657"/>
      <c r="CO30" s="657"/>
      <c r="CP30" s="657"/>
      <c r="CQ30" s="658"/>
      <c r="CR30" s="659">
        <v>2107003</v>
      </c>
      <c r="CS30" s="660"/>
      <c r="CT30" s="660"/>
      <c r="CU30" s="660"/>
      <c r="CV30" s="660"/>
      <c r="CW30" s="660"/>
      <c r="CX30" s="660"/>
      <c r="CY30" s="661"/>
      <c r="CZ30" s="662">
        <v>7.3</v>
      </c>
      <c r="DA30" s="674"/>
      <c r="DB30" s="674"/>
      <c r="DC30" s="675"/>
      <c r="DD30" s="665">
        <v>2107003</v>
      </c>
      <c r="DE30" s="660"/>
      <c r="DF30" s="660"/>
      <c r="DG30" s="660"/>
      <c r="DH30" s="660"/>
      <c r="DI30" s="660"/>
      <c r="DJ30" s="660"/>
      <c r="DK30" s="661"/>
      <c r="DL30" s="665">
        <v>2095303</v>
      </c>
      <c r="DM30" s="660"/>
      <c r="DN30" s="660"/>
      <c r="DO30" s="660"/>
      <c r="DP30" s="660"/>
      <c r="DQ30" s="660"/>
      <c r="DR30" s="660"/>
      <c r="DS30" s="660"/>
      <c r="DT30" s="660"/>
      <c r="DU30" s="660"/>
      <c r="DV30" s="661"/>
      <c r="DW30" s="662">
        <v>12.8</v>
      </c>
      <c r="DX30" s="674"/>
      <c r="DY30" s="674"/>
      <c r="DZ30" s="674"/>
      <c r="EA30" s="674"/>
      <c r="EB30" s="674"/>
      <c r="EC30" s="686"/>
    </row>
    <row r="31" spans="2:133" ht="11.25" customHeight="1" x14ac:dyDescent="0.15">
      <c r="B31" s="726" t="s">
        <v>320</v>
      </c>
      <c r="C31" s="727"/>
      <c r="D31" s="727"/>
      <c r="E31" s="727"/>
      <c r="F31" s="727"/>
      <c r="G31" s="727"/>
      <c r="H31" s="727"/>
      <c r="I31" s="727"/>
      <c r="J31" s="727"/>
      <c r="K31" s="727"/>
      <c r="L31" s="727"/>
      <c r="M31" s="727"/>
      <c r="N31" s="727"/>
      <c r="O31" s="727"/>
      <c r="P31" s="727"/>
      <c r="Q31" s="728"/>
      <c r="R31" s="659" t="s">
        <v>141</v>
      </c>
      <c r="S31" s="660"/>
      <c r="T31" s="660"/>
      <c r="U31" s="660"/>
      <c r="V31" s="660"/>
      <c r="W31" s="660"/>
      <c r="X31" s="660"/>
      <c r="Y31" s="661"/>
      <c r="Z31" s="697" t="s">
        <v>248</v>
      </c>
      <c r="AA31" s="697"/>
      <c r="AB31" s="697"/>
      <c r="AC31" s="697"/>
      <c r="AD31" s="698" t="s">
        <v>142</v>
      </c>
      <c r="AE31" s="698"/>
      <c r="AF31" s="698"/>
      <c r="AG31" s="698"/>
      <c r="AH31" s="698"/>
      <c r="AI31" s="698"/>
      <c r="AJ31" s="698"/>
      <c r="AK31" s="698"/>
      <c r="AL31" s="662" t="s">
        <v>141</v>
      </c>
      <c r="AM31" s="663"/>
      <c r="AN31" s="663"/>
      <c r="AO31" s="699"/>
      <c r="AP31" s="731" t="s">
        <v>321</v>
      </c>
      <c r="AQ31" s="732"/>
      <c r="AR31" s="732"/>
      <c r="AS31" s="732"/>
      <c r="AT31" s="733" t="s">
        <v>322</v>
      </c>
      <c r="AU31" s="218"/>
      <c r="AV31" s="218"/>
      <c r="AW31" s="218"/>
      <c r="AX31" s="717" t="s">
        <v>193</v>
      </c>
      <c r="AY31" s="718"/>
      <c r="AZ31" s="718"/>
      <c r="BA31" s="718"/>
      <c r="BB31" s="718"/>
      <c r="BC31" s="718"/>
      <c r="BD31" s="718"/>
      <c r="BE31" s="718"/>
      <c r="BF31" s="719"/>
      <c r="BG31" s="721">
        <v>99.5</v>
      </c>
      <c r="BH31" s="722"/>
      <c r="BI31" s="722"/>
      <c r="BJ31" s="722"/>
      <c r="BK31" s="722"/>
      <c r="BL31" s="722"/>
      <c r="BM31" s="723">
        <v>98.7</v>
      </c>
      <c r="BN31" s="722"/>
      <c r="BO31" s="722"/>
      <c r="BP31" s="722"/>
      <c r="BQ31" s="724"/>
      <c r="BR31" s="721">
        <v>99.5</v>
      </c>
      <c r="BS31" s="722"/>
      <c r="BT31" s="722"/>
      <c r="BU31" s="722"/>
      <c r="BV31" s="722"/>
      <c r="BW31" s="722"/>
      <c r="BX31" s="723">
        <v>98.6</v>
      </c>
      <c r="BY31" s="722"/>
      <c r="BZ31" s="722"/>
      <c r="CA31" s="722"/>
      <c r="CB31" s="724"/>
      <c r="CD31" s="680"/>
      <c r="CE31" s="681"/>
      <c r="CF31" s="656" t="s">
        <v>323</v>
      </c>
      <c r="CG31" s="657"/>
      <c r="CH31" s="657"/>
      <c r="CI31" s="657"/>
      <c r="CJ31" s="657"/>
      <c r="CK31" s="657"/>
      <c r="CL31" s="657"/>
      <c r="CM31" s="657"/>
      <c r="CN31" s="657"/>
      <c r="CO31" s="657"/>
      <c r="CP31" s="657"/>
      <c r="CQ31" s="658"/>
      <c r="CR31" s="659">
        <v>73798</v>
      </c>
      <c r="CS31" s="672"/>
      <c r="CT31" s="672"/>
      <c r="CU31" s="672"/>
      <c r="CV31" s="672"/>
      <c r="CW31" s="672"/>
      <c r="CX31" s="672"/>
      <c r="CY31" s="673"/>
      <c r="CZ31" s="662">
        <v>0.3</v>
      </c>
      <c r="DA31" s="674"/>
      <c r="DB31" s="674"/>
      <c r="DC31" s="675"/>
      <c r="DD31" s="665">
        <v>73798</v>
      </c>
      <c r="DE31" s="672"/>
      <c r="DF31" s="672"/>
      <c r="DG31" s="672"/>
      <c r="DH31" s="672"/>
      <c r="DI31" s="672"/>
      <c r="DJ31" s="672"/>
      <c r="DK31" s="673"/>
      <c r="DL31" s="665">
        <v>73798</v>
      </c>
      <c r="DM31" s="672"/>
      <c r="DN31" s="672"/>
      <c r="DO31" s="672"/>
      <c r="DP31" s="672"/>
      <c r="DQ31" s="672"/>
      <c r="DR31" s="672"/>
      <c r="DS31" s="672"/>
      <c r="DT31" s="672"/>
      <c r="DU31" s="672"/>
      <c r="DV31" s="673"/>
      <c r="DW31" s="662">
        <v>0.5</v>
      </c>
      <c r="DX31" s="674"/>
      <c r="DY31" s="674"/>
      <c r="DZ31" s="674"/>
      <c r="EA31" s="674"/>
      <c r="EB31" s="674"/>
      <c r="EC31" s="686"/>
    </row>
    <row r="32" spans="2:133" ht="11.25" customHeight="1" x14ac:dyDescent="0.15">
      <c r="B32" s="656" t="s">
        <v>324</v>
      </c>
      <c r="C32" s="657"/>
      <c r="D32" s="657"/>
      <c r="E32" s="657"/>
      <c r="F32" s="657"/>
      <c r="G32" s="657"/>
      <c r="H32" s="657"/>
      <c r="I32" s="657"/>
      <c r="J32" s="657"/>
      <c r="K32" s="657"/>
      <c r="L32" s="657"/>
      <c r="M32" s="657"/>
      <c r="N32" s="657"/>
      <c r="O32" s="657"/>
      <c r="P32" s="657"/>
      <c r="Q32" s="658"/>
      <c r="R32" s="659">
        <v>2030730</v>
      </c>
      <c r="S32" s="660"/>
      <c r="T32" s="660"/>
      <c r="U32" s="660"/>
      <c r="V32" s="660"/>
      <c r="W32" s="660"/>
      <c r="X32" s="660"/>
      <c r="Y32" s="661"/>
      <c r="Z32" s="697">
        <v>6.8</v>
      </c>
      <c r="AA32" s="697"/>
      <c r="AB32" s="697"/>
      <c r="AC32" s="697"/>
      <c r="AD32" s="698" t="s">
        <v>269</v>
      </c>
      <c r="AE32" s="698"/>
      <c r="AF32" s="698"/>
      <c r="AG32" s="698"/>
      <c r="AH32" s="698"/>
      <c r="AI32" s="698"/>
      <c r="AJ32" s="698"/>
      <c r="AK32" s="698"/>
      <c r="AL32" s="662" t="s">
        <v>248</v>
      </c>
      <c r="AM32" s="663"/>
      <c r="AN32" s="663"/>
      <c r="AO32" s="699"/>
      <c r="AP32" s="700"/>
      <c r="AQ32" s="701"/>
      <c r="AR32" s="701"/>
      <c r="AS32" s="701"/>
      <c r="AT32" s="734"/>
      <c r="AU32" s="214" t="s">
        <v>325</v>
      </c>
      <c r="AX32" s="656" t="s">
        <v>326</v>
      </c>
      <c r="AY32" s="657"/>
      <c r="AZ32" s="657"/>
      <c r="BA32" s="657"/>
      <c r="BB32" s="657"/>
      <c r="BC32" s="657"/>
      <c r="BD32" s="657"/>
      <c r="BE32" s="657"/>
      <c r="BF32" s="658"/>
      <c r="BG32" s="725">
        <v>99.3</v>
      </c>
      <c r="BH32" s="672"/>
      <c r="BI32" s="672"/>
      <c r="BJ32" s="672"/>
      <c r="BK32" s="672"/>
      <c r="BL32" s="672"/>
      <c r="BM32" s="663">
        <v>98.6</v>
      </c>
      <c r="BN32" s="672"/>
      <c r="BO32" s="672"/>
      <c r="BP32" s="672"/>
      <c r="BQ32" s="695"/>
      <c r="BR32" s="725">
        <v>99.4</v>
      </c>
      <c r="BS32" s="672"/>
      <c r="BT32" s="672"/>
      <c r="BU32" s="672"/>
      <c r="BV32" s="672"/>
      <c r="BW32" s="672"/>
      <c r="BX32" s="663">
        <v>98.7</v>
      </c>
      <c r="BY32" s="672"/>
      <c r="BZ32" s="672"/>
      <c r="CA32" s="672"/>
      <c r="CB32" s="695"/>
      <c r="CD32" s="682"/>
      <c r="CE32" s="683"/>
      <c r="CF32" s="656" t="s">
        <v>327</v>
      </c>
      <c r="CG32" s="657"/>
      <c r="CH32" s="657"/>
      <c r="CI32" s="657"/>
      <c r="CJ32" s="657"/>
      <c r="CK32" s="657"/>
      <c r="CL32" s="657"/>
      <c r="CM32" s="657"/>
      <c r="CN32" s="657"/>
      <c r="CO32" s="657"/>
      <c r="CP32" s="657"/>
      <c r="CQ32" s="658"/>
      <c r="CR32" s="659">
        <v>225</v>
      </c>
      <c r="CS32" s="660"/>
      <c r="CT32" s="660"/>
      <c r="CU32" s="660"/>
      <c r="CV32" s="660"/>
      <c r="CW32" s="660"/>
      <c r="CX32" s="660"/>
      <c r="CY32" s="661"/>
      <c r="CZ32" s="662">
        <v>0</v>
      </c>
      <c r="DA32" s="674"/>
      <c r="DB32" s="674"/>
      <c r="DC32" s="675"/>
      <c r="DD32" s="665">
        <v>225</v>
      </c>
      <c r="DE32" s="660"/>
      <c r="DF32" s="660"/>
      <c r="DG32" s="660"/>
      <c r="DH32" s="660"/>
      <c r="DI32" s="660"/>
      <c r="DJ32" s="660"/>
      <c r="DK32" s="661"/>
      <c r="DL32" s="665">
        <v>225</v>
      </c>
      <c r="DM32" s="660"/>
      <c r="DN32" s="660"/>
      <c r="DO32" s="660"/>
      <c r="DP32" s="660"/>
      <c r="DQ32" s="660"/>
      <c r="DR32" s="660"/>
      <c r="DS32" s="660"/>
      <c r="DT32" s="660"/>
      <c r="DU32" s="660"/>
      <c r="DV32" s="661"/>
      <c r="DW32" s="662">
        <v>0</v>
      </c>
      <c r="DX32" s="674"/>
      <c r="DY32" s="674"/>
      <c r="DZ32" s="674"/>
      <c r="EA32" s="674"/>
      <c r="EB32" s="674"/>
      <c r="EC32" s="686"/>
    </row>
    <row r="33" spans="2:133" ht="11.25" customHeight="1" x14ac:dyDescent="0.15">
      <c r="B33" s="656" t="s">
        <v>328</v>
      </c>
      <c r="C33" s="657"/>
      <c r="D33" s="657"/>
      <c r="E33" s="657"/>
      <c r="F33" s="657"/>
      <c r="G33" s="657"/>
      <c r="H33" s="657"/>
      <c r="I33" s="657"/>
      <c r="J33" s="657"/>
      <c r="K33" s="657"/>
      <c r="L33" s="657"/>
      <c r="M33" s="657"/>
      <c r="N33" s="657"/>
      <c r="O33" s="657"/>
      <c r="P33" s="657"/>
      <c r="Q33" s="658"/>
      <c r="R33" s="659">
        <v>626090</v>
      </c>
      <c r="S33" s="660"/>
      <c r="T33" s="660"/>
      <c r="U33" s="660"/>
      <c r="V33" s="660"/>
      <c r="W33" s="660"/>
      <c r="X33" s="660"/>
      <c r="Y33" s="661"/>
      <c r="Z33" s="697">
        <v>2.1</v>
      </c>
      <c r="AA33" s="697"/>
      <c r="AB33" s="697"/>
      <c r="AC33" s="697"/>
      <c r="AD33" s="698">
        <v>10694</v>
      </c>
      <c r="AE33" s="698"/>
      <c r="AF33" s="698"/>
      <c r="AG33" s="698"/>
      <c r="AH33" s="698"/>
      <c r="AI33" s="698"/>
      <c r="AJ33" s="698"/>
      <c r="AK33" s="698"/>
      <c r="AL33" s="662">
        <v>0.1</v>
      </c>
      <c r="AM33" s="663"/>
      <c r="AN33" s="663"/>
      <c r="AO33" s="699"/>
      <c r="AP33" s="702"/>
      <c r="AQ33" s="703"/>
      <c r="AR33" s="703"/>
      <c r="AS33" s="703"/>
      <c r="AT33" s="735"/>
      <c r="AU33" s="219"/>
      <c r="AV33" s="219"/>
      <c r="AW33" s="219"/>
      <c r="AX33" s="640" t="s">
        <v>329</v>
      </c>
      <c r="AY33" s="641"/>
      <c r="AZ33" s="641"/>
      <c r="BA33" s="641"/>
      <c r="BB33" s="641"/>
      <c r="BC33" s="641"/>
      <c r="BD33" s="641"/>
      <c r="BE33" s="641"/>
      <c r="BF33" s="642"/>
      <c r="BG33" s="720">
        <v>99.5</v>
      </c>
      <c r="BH33" s="644"/>
      <c r="BI33" s="644"/>
      <c r="BJ33" s="644"/>
      <c r="BK33" s="644"/>
      <c r="BL33" s="644"/>
      <c r="BM33" s="690">
        <v>98.6</v>
      </c>
      <c r="BN33" s="644"/>
      <c r="BO33" s="644"/>
      <c r="BP33" s="644"/>
      <c r="BQ33" s="707"/>
      <c r="BR33" s="720">
        <v>99.5</v>
      </c>
      <c r="BS33" s="644"/>
      <c r="BT33" s="644"/>
      <c r="BU33" s="644"/>
      <c r="BV33" s="644"/>
      <c r="BW33" s="644"/>
      <c r="BX33" s="690">
        <v>98.5</v>
      </c>
      <c r="BY33" s="644"/>
      <c r="BZ33" s="644"/>
      <c r="CA33" s="644"/>
      <c r="CB33" s="707"/>
      <c r="CD33" s="656" t="s">
        <v>330</v>
      </c>
      <c r="CE33" s="657"/>
      <c r="CF33" s="657"/>
      <c r="CG33" s="657"/>
      <c r="CH33" s="657"/>
      <c r="CI33" s="657"/>
      <c r="CJ33" s="657"/>
      <c r="CK33" s="657"/>
      <c r="CL33" s="657"/>
      <c r="CM33" s="657"/>
      <c r="CN33" s="657"/>
      <c r="CO33" s="657"/>
      <c r="CP33" s="657"/>
      <c r="CQ33" s="658"/>
      <c r="CR33" s="659">
        <v>12900666</v>
      </c>
      <c r="CS33" s="672"/>
      <c r="CT33" s="672"/>
      <c r="CU33" s="672"/>
      <c r="CV33" s="672"/>
      <c r="CW33" s="672"/>
      <c r="CX33" s="672"/>
      <c r="CY33" s="673"/>
      <c r="CZ33" s="662">
        <v>44.5</v>
      </c>
      <c r="DA33" s="674"/>
      <c r="DB33" s="674"/>
      <c r="DC33" s="675"/>
      <c r="DD33" s="665">
        <v>10859354</v>
      </c>
      <c r="DE33" s="672"/>
      <c r="DF33" s="672"/>
      <c r="DG33" s="672"/>
      <c r="DH33" s="672"/>
      <c r="DI33" s="672"/>
      <c r="DJ33" s="672"/>
      <c r="DK33" s="673"/>
      <c r="DL33" s="665">
        <v>7457201</v>
      </c>
      <c r="DM33" s="672"/>
      <c r="DN33" s="672"/>
      <c r="DO33" s="672"/>
      <c r="DP33" s="672"/>
      <c r="DQ33" s="672"/>
      <c r="DR33" s="672"/>
      <c r="DS33" s="672"/>
      <c r="DT33" s="672"/>
      <c r="DU33" s="672"/>
      <c r="DV33" s="673"/>
      <c r="DW33" s="662">
        <v>45.6</v>
      </c>
      <c r="DX33" s="674"/>
      <c r="DY33" s="674"/>
      <c r="DZ33" s="674"/>
      <c r="EA33" s="674"/>
      <c r="EB33" s="674"/>
      <c r="EC33" s="686"/>
    </row>
    <row r="34" spans="2:133" ht="11.25" customHeight="1" x14ac:dyDescent="0.15">
      <c r="B34" s="656" t="s">
        <v>331</v>
      </c>
      <c r="C34" s="657"/>
      <c r="D34" s="657"/>
      <c r="E34" s="657"/>
      <c r="F34" s="657"/>
      <c r="G34" s="657"/>
      <c r="H34" s="657"/>
      <c r="I34" s="657"/>
      <c r="J34" s="657"/>
      <c r="K34" s="657"/>
      <c r="L34" s="657"/>
      <c r="M34" s="657"/>
      <c r="N34" s="657"/>
      <c r="O34" s="657"/>
      <c r="P34" s="657"/>
      <c r="Q34" s="658"/>
      <c r="R34" s="659">
        <v>406941</v>
      </c>
      <c r="S34" s="660"/>
      <c r="T34" s="660"/>
      <c r="U34" s="660"/>
      <c r="V34" s="660"/>
      <c r="W34" s="660"/>
      <c r="X34" s="660"/>
      <c r="Y34" s="661"/>
      <c r="Z34" s="697">
        <v>1.4</v>
      </c>
      <c r="AA34" s="697"/>
      <c r="AB34" s="697"/>
      <c r="AC34" s="697"/>
      <c r="AD34" s="698" t="s">
        <v>248</v>
      </c>
      <c r="AE34" s="698"/>
      <c r="AF34" s="698"/>
      <c r="AG34" s="698"/>
      <c r="AH34" s="698"/>
      <c r="AI34" s="698"/>
      <c r="AJ34" s="698"/>
      <c r="AK34" s="698"/>
      <c r="AL34" s="662" t="s">
        <v>248</v>
      </c>
      <c r="AM34" s="663"/>
      <c r="AN34" s="663"/>
      <c r="AO34" s="699"/>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332</v>
      </c>
      <c r="CE34" s="657"/>
      <c r="CF34" s="657"/>
      <c r="CG34" s="657"/>
      <c r="CH34" s="657"/>
      <c r="CI34" s="657"/>
      <c r="CJ34" s="657"/>
      <c r="CK34" s="657"/>
      <c r="CL34" s="657"/>
      <c r="CM34" s="657"/>
      <c r="CN34" s="657"/>
      <c r="CO34" s="657"/>
      <c r="CP34" s="657"/>
      <c r="CQ34" s="658"/>
      <c r="CR34" s="659">
        <v>3534029</v>
      </c>
      <c r="CS34" s="660"/>
      <c r="CT34" s="660"/>
      <c r="CU34" s="660"/>
      <c r="CV34" s="660"/>
      <c r="CW34" s="660"/>
      <c r="CX34" s="660"/>
      <c r="CY34" s="661"/>
      <c r="CZ34" s="662">
        <v>12.2</v>
      </c>
      <c r="DA34" s="674"/>
      <c r="DB34" s="674"/>
      <c r="DC34" s="675"/>
      <c r="DD34" s="665">
        <v>2598029</v>
      </c>
      <c r="DE34" s="660"/>
      <c r="DF34" s="660"/>
      <c r="DG34" s="660"/>
      <c r="DH34" s="660"/>
      <c r="DI34" s="660"/>
      <c r="DJ34" s="660"/>
      <c r="DK34" s="661"/>
      <c r="DL34" s="665">
        <v>2084812</v>
      </c>
      <c r="DM34" s="660"/>
      <c r="DN34" s="660"/>
      <c r="DO34" s="660"/>
      <c r="DP34" s="660"/>
      <c r="DQ34" s="660"/>
      <c r="DR34" s="660"/>
      <c r="DS34" s="660"/>
      <c r="DT34" s="660"/>
      <c r="DU34" s="660"/>
      <c r="DV34" s="661"/>
      <c r="DW34" s="662">
        <v>12.8</v>
      </c>
      <c r="DX34" s="674"/>
      <c r="DY34" s="674"/>
      <c r="DZ34" s="674"/>
      <c r="EA34" s="674"/>
      <c r="EB34" s="674"/>
      <c r="EC34" s="686"/>
    </row>
    <row r="35" spans="2:133" ht="11.25" customHeight="1" x14ac:dyDescent="0.15">
      <c r="B35" s="656" t="s">
        <v>333</v>
      </c>
      <c r="C35" s="657"/>
      <c r="D35" s="657"/>
      <c r="E35" s="657"/>
      <c r="F35" s="657"/>
      <c r="G35" s="657"/>
      <c r="H35" s="657"/>
      <c r="I35" s="657"/>
      <c r="J35" s="657"/>
      <c r="K35" s="657"/>
      <c r="L35" s="657"/>
      <c r="M35" s="657"/>
      <c r="N35" s="657"/>
      <c r="O35" s="657"/>
      <c r="P35" s="657"/>
      <c r="Q35" s="658"/>
      <c r="R35" s="659">
        <v>150000</v>
      </c>
      <c r="S35" s="660"/>
      <c r="T35" s="660"/>
      <c r="U35" s="660"/>
      <c r="V35" s="660"/>
      <c r="W35" s="660"/>
      <c r="X35" s="660"/>
      <c r="Y35" s="661"/>
      <c r="Z35" s="697">
        <v>0.5</v>
      </c>
      <c r="AA35" s="697"/>
      <c r="AB35" s="697"/>
      <c r="AC35" s="697"/>
      <c r="AD35" s="698" t="s">
        <v>142</v>
      </c>
      <c r="AE35" s="698"/>
      <c r="AF35" s="698"/>
      <c r="AG35" s="698"/>
      <c r="AH35" s="698"/>
      <c r="AI35" s="698"/>
      <c r="AJ35" s="698"/>
      <c r="AK35" s="698"/>
      <c r="AL35" s="662" t="s">
        <v>141</v>
      </c>
      <c r="AM35" s="663"/>
      <c r="AN35" s="663"/>
      <c r="AO35" s="699"/>
      <c r="AP35" s="222"/>
      <c r="AQ35" s="711" t="s">
        <v>334</v>
      </c>
      <c r="AR35" s="712"/>
      <c r="AS35" s="712"/>
      <c r="AT35" s="712"/>
      <c r="AU35" s="712"/>
      <c r="AV35" s="712"/>
      <c r="AW35" s="712"/>
      <c r="AX35" s="712"/>
      <c r="AY35" s="712"/>
      <c r="AZ35" s="712"/>
      <c r="BA35" s="712"/>
      <c r="BB35" s="712"/>
      <c r="BC35" s="712"/>
      <c r="BD35" s="712"/>
      <c r="BE35" s="712"/>
      <c r="BF35" s="713"/>
      <c r="BG35" s="711" t="s">
        <v>335</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6" t="s">
        <v>336</v>
      </c>
      <c r="CE35" s="657"/>
      <c r="CF35" s="657"/>
      <c r="CG35" s="657"/>
      <c r="CH35" s="657"/>
      <c r="CI35" s="657"/>
      <c r="CJ35" s="657"/>
      <c r="CK35" s="657"/>
      <c r="CL35" s="657"/>
      <c r="CM35" s="657"/>
      <c r="CN35" s="657"/>
      <c r="CO35" s="657"/>
      <c r="CP35" s="657"/>
      <c r="CQ35" s="658"/>
      <c r="CR35" s="659">
        <v>111556</v>
      </c>
      <c r="CS35" s="672"/>
      <c r="CT35" s="672"/>
      <c r="CU35" s="672"/>
      <c r="CV35" s="672"/>
      <c r="CW35" s="672"/>
      <c r="CX35" s="672"/>
      <c r="CY35" s="673"/>
      <c r="CZ35" s="662">
        <v>0.4</v>
      </c>
      <c r="DA35" s="674"/>
      <c r="DB35" s="674"/>
      <c r="DC35" s="675"/>
      <c r="DD35" s="665">
        <v>110671</v>
      </c>
      <c r="DE35" s="672"/>
      <c r="DF35" s="672"/>
      <c r="DG35" s="672"/>
      <c r="DH35" s="672"/>
      <c r="DI35" s="672"/>
      <c r="DJ35" s="672"/>
      <c r="DK35" s="673"/>
      <c r="DL35" s="665">
        <v>110671</v>
      </c>
      <c r="DM35" s="672"/>
      <c r="DN35" s="672"/>
      <c r="DO35" s="672"/>
      <c r="DP35" s="672"/>
      <c r="DQ35" s="672"/>
      <c r="DR35" s="672"/>
      <c r="DS35" s="672"/>
      <c r="DT35" s="672"/>
      <c r="DU35" s="672"/>
      <c r="DV35" s="673"/>
      <c r="DW35" s="662">
        <v>0.7</v>
      </c>
      <c r="DX35" s="674"/>
      <c r="DY35" s="674"/>
      <c r="DZ35" s="674"/>
      <c r="EA35" s="674"/>
      <c r="EB35" s="674"/>
      <c r="EC35" s="686"/>
    </row>
    <row r="36" spans="2:133" ht="11.25" customHeight="1" x14ac:dyDescent="0.15">
      <c r="B36" s="656" t="s">
        <v>337</v>
      </c>
      <c r="C36" s="657"/>
      <c r="D36" s="657"/>
      <c r="E36" s="657"/>
      <c r="F36" s="657"/>
      <c r="G36" s="657"/>
      <c r="H36" s="657"/>
      <c r="I36" s="657"/>
      <c r="J36" s="657"/>
      <c r="K36" s="657"/>
      <c r="L36" s="657"/>
      <c r="M36" s="657"/>
      <c r="N36" s="657"/>
      <c r="O36" s="657"/>
      <c r="P36" s="657"/>
      <c r="Q36" s="658"/>
      <c r="R36" s="659">
        <v>1188200</v>
      </c>
      <c r="S36" s="660"/>
      <c r="T36" s="660"/>
      <c r="U36" s="660"/>
      <c r="V36" s="660"/>
      <c r="W36" s="660"/>
      <c r="X36" s="660"/>
      <c r="Y36" s="661"/>
      <c r="Z36" s="697">
        <v>4</v>
      </c>
      <c r="AA36" s="697"/>
      <c r="AB36" s="697"/>
      <c r="AC36" s="697"/>
      <c r="AD36" s="698" t="s">
        <v>248</v>
      </c>
      <c r="AE36" s="698"/>
      <c r="AF36" s="698"/>
      <c r="AG36" s="698"/>
      <c r="AH36" s="698"/>
      <c r="AI36" s="698"/>
      <c r="AJ36" s="698"/>
      <c r="AK36" s="698"/>
      <c r="AL36" s="662" t="s">
        <v>141</v>
      </c>
      <c r="AM36" s="663"/>
      <c r="AN36" s="663"/>
      <c r="AO36" s="699"/>
      <c r="AP36" s="222"/>
      <c r="AQ36" s="708" t="s">
        <v>338</v>
      </c>
      <c r="AR36" s="709"/>
      <c r="AS36" s="709"/>
      <c r="AT36" s="709"/>
      <c r="AU36" s="709"/>
      <c r="AV36" s="709"/>
      <c r="AW36" s="709"/>
      <c r="AX36" s="709"/>
      <c r="AY36" s="710"/>
      <c r="AZ36" s="714">
        <v>4483473</v>
      </c>
      <c r="BA36" s="715"/>
      <c r="BB36" s="715"/>
      <c r="BC36" s="715"/>
      <c r="BD36" s="715"/>
      <c r="BE36" s="715"/>
      <c r="BF36" s="716"/>
      <c r="BG36" s="717" t="s">
        <v>339</v>
      </c>
      <c r="BH36" s="718"/>
      <c r="BI36" s="718"/>
      <c r="BJ36" s="718"/>
      <c r="BK36" s="718"/>
      <c r="BL36" s="718"/>
      <c r="BM36" s="718"/>
      <c r="BN36" s="718"/>
      <c r="BO36" s="718"/>
      <c r="BP36" s="718"/>
      <c r="BQ36" s="718"/>
      <c r="BR36" s="718"/>
      <c r="BS36" s="718"/>
      <c r="BT36" s="718"/>
      <c r="BU36" s="719"/>
      <c r="BV36" s="714">
        <v>78240</v>
      </c>
      <c r="BW36" s="715"/>
      <c r="BX36" s="715"/>
      <c r="BY36" s="715"/>
      <c r="BZ36" s="715"/>
      <c r="CA36" s="715"/>
      <c r="CB36" s="716"/>
      <c r="CD36" s="656" t="s">
        <v>340</v>
      </c>
      <c r="CE36" s="657"/>
      <c r="CF36" s="657"/>
      <c r="CG36" s="657"/>
      <c r="CH36" s="657"/>
      <c r="CI36" s="657"/>
      <c r="CJ36" s="657"/>
      <c r="CK36" s="657"/>
      <c r="CL36" s="657"/>
      <c r="CM36" s="657"/>
      <c r="CN36" s="657"/>
      <c r="CO36" s="657"/>
      <c r="CP36" s="657"/>
      <c r="CQ36" s="658"/>
      <c r="CR36" s="659">
        <v>4369776</v>
      </c>
      <c r="CS36" s="660"/>
      <c r="CT36" s="660"/>
      <c r="CU36" s="660"/>
      <c r="CV36" s="660"/>
      <c r="CW36" s="660"/>
      <c r="CX36" s="660"/>
      <c r="CY36" s="661"/>
      <c r="CZ36" s="662">
        <v>15.1</v>
      </c>
      <c r="DA36" s="674"/>
      <c r="DB36" s="674"/>
      <c r="DC36" s="675"/>
      <c r="DD36" s="665">
        <v>4281722</v>
      </c>
      <c r="DE36" s="660"/>
      <c r="DF36" s="660"/>
      <c r="DG36" s="660"/>
      <c r="DH36" s="660"/>
      <c r="DI36" s="660"/>
      <c r="DJ36" s="660"/>
      <c r="DK36" s="661"/>
      <c r="DL36" s="665">
        <v>3137141</v>
      </c>
      <c r="DM36" s="660"/>
      <c r="DN36" s="660"/>
      <c r="DO36" s="660"/>
      <c r="DP36" s="660"/>
      <c r="DQ36" s="660"/>
      <c r="DR36" s="660"/>
      <c r="DS36" s="660"/>
      <c r="DT36" s="660"/>
      <c r="DU36" s="660"/>
      <c r="DV36" s="661"/>
      <c r="DW36" s="662">
        <v>19.2</v>
      </c>
      <c r="DX36" s="674"/>
      <c r="DY36" s="674"/>
      <c r="DZ36" s="674"/>
      <c r="EA36" s="674"/>
      <c r="EB36" s="674"/>
      <c r="EC36" s="686"/>
    </row>
    <row r="37" spans="2:133" ht="11.25" customHeight="1" x14ac:dyDescent="0.15">
      <c r="B37" s="656" t="s">
        <v>341</v>
      </c>
      <c r="C37" s="657"/>
      <c r="D37" s="657"/>
      <c r="E37" s="657"/>
      <c r="F37" s="657"/>
      <c r="G37" s="657"/>
      <c r="H37" s="657"/>
      <c r="I37" s="657"/>
      <c r="J37" s="657"/>
      <c r="K37" s="657"/>
      <c r="L37" s="657"/>
      <c r="M37" s="657"/>
      <c r="N37" s="657"/>
      <c r="O37" s="657"/>
      <c r="P37" s="657"/>
      <c r="Q37" s="658"/>
      <c r="R37" s="659">
        <v>626918</v>
      </c>
      <c r="S37" s="660"/>
      <c r="T37" s="660"/>
      <c r="U37" s="660"/>
      <c r="V37" s="660"/>
      <c r="W37" s="660"/>
      <c r="X37" s="660"/>
      <c r="Y37" s="661"/>
      <c r="Z37" s="697">
        <v>2.1</v>
      </c>
      <c r="AA37" s="697"/>
      <c r="AB37" s="697"/>
      <c r="AC37" s="697"/>
      <c r="AD37" s="698">
        <v>345</v>
      </c>
      <c r="AE37" s="698"/>
      <c r="AF37" s="698"/>
      <c r="AG37" s="698"/>
      <c r="AH37" s="698"/>
      <c r="AI37" s="698"/>
      <c r="AJ37" s="698"/>
      <c r="AK37" s="698"/>
      <c r="AL37" s="662">
        <v>0</v>
      </c>
      <c r="AM37" s="663"/>
      <c r="AN37" s="663"/>
      <c r="AO37" s="699"/>
      <c r="AQ37" s="692" t="s">
        <v>342</v>
      </c>
      <c r="AR37" s="693"/>
      <c r="AS37" s="693"/>
      <c r="AT37" s="693"/>
      <c r="AU37" s="693"/>
      <c r="AV37" s="693"/>
      <c r="AW37" s="693"/>
      <c r="AX37" s="693"/>
      <c r="AY37" s="694"/>
      <c r="AZ37" s="659">
        <v>924545</v>
      </c>
      <c r="BA37" s="660"/>
      <c r="BB37" s="660"/>
      <c r="BC37" s="660"/>
      <c r="BD37" s="672"/>
      <c r="BE37" s="672"/>
      <c r="BF37" s="695"/>
      <c r="BG37" s="656" t="s">
        <v>343</v>
      </c>
      <c r="BH37" s="657"/>
      <c r="BI37" s="657"/>
      <c r="BJ37" s="657"/>
      <c r="BK37" s="657"/>
      <c r="BL37" s="657"/>
      <c r="BM37" s="657"/>
      <c r="BN37" s="657"/>
      <c r="BO37" s="657"/>
      <c r="BP37" s="657"/>
      <c r="BQ37" s="657"/>
      <c r="BR37" s="657"/>
      <c r="BS37" s="657"/>
      <c r="BT37" s="657"/>
      <c r="BU37" s="658"/>
      <c r="BV37" s="659">
        <v>-53798</v>
      </c>
      <c r="BW37" s="660"/>
      <c r="BX37" s="660"/>
      <c r="BY37" s="660"/>
      <c r="BZ37" s="660"/>
      <c r="CA37" s="660"/>
      <c r="CB37" s="696"/>
      <c r="CD37" s="656" t="s">
        <v>344</v>
      </c>
      <c r="CE37" s="657"/>
      <c r="CF37" s="657"/>
      <c r="CG37" s="657"/>
      <c r="CH37" s="657"/>
      <c r="CI37" s="657"/>
      <c r="CJ37" s="657"/>
      <c r="CK37" s="657"/>
      <c r="CL37" s="657"/>
      <c r="CM37" s="657"/>
      <c r="CN37" s="657"/>
      <c r="CO37" s="657"/>
      <c r="CP37" s="657"/>
      <c r="CQ37" s="658"/>
      <c r="CR37" s="659">
        <v>1763518</v>
      </c>
      <c r="CS37" s="672"/>
      <c r="CT37" s="672"/>
      <c r="CU37" s="672"/>
      <c r="CV37" s="672"/>
      <c r="CW37" s="672"/>
      <c r="CX37" s="672"/>
      <c r="CY37" s="673"/>
      <c r="CZ37" s="662">
        <v>6.1</v>
      </c>
      <c r="DA37" s="674"/>
      <c r="DB37" s="674"/>
      <c r="DC37" s="675"/>
      <c r="DD37" s="665">
        <v>1762858</v>
      </c>
      <c r="DE37" s="672"/>
      <c r="DF37" s="672"/>
      <c r="DG37" s="672"/>
      <c r="DH37" s="672"/>
      <c r="DI37" s="672"/>
      <c r="DJ37" s="672"/>
      <c r="DK37" s="673"/>
      <c r="DL37" s="665">
        <v>1674511</v>
      </c>
      <c r="DM37" s="672"/>
      <c r="DN37" s="672"/>
      <c r="DO37" s="672"/>
      <c r="DP37" s="672"/>
      <c r="DQ37" s="672"/>
      <c r="DR37" s="672"/>
      <c r="DS37" s="672"/>
      <c r="DT37" s="672"/>
      <c r="DU37" s="672"/>
      <c r="DV37" s="673"/>
      <c r="DW37" s="662">
        <v>10.199999999999999</v>
      </c>
      <c r="DX37" s="674"/>
      <c r="DY37" s="674"/>
      <c r="DZ37" s="674"/>
      <c r="EA37" s="674"/>
      <c r="EB37" s="674"/>
      <c r="EC37" s="686"/>
    </row>
    <row r="38" spans="2:133" ht="11.25" customHeight="1" x14ac:dyDescent="0.15">
      <c r="B38" s="656" t="s">
        <v>345</v>
      </c>
      <c r="C38" s="657"/>
      <c r="D38" s="657"/>
      <c r="E38" s="657"/>
      <c r="F38" s="657"/>
      <c r="G38" s="657"/>
      <c r="H38" s="657"/>
      <c r="I38" s="657"/>
      <c r="J38" s="657"/>
      <c r="K38" s="657"/>
      <c r="L38" s="657"/>
      <c r="M38" s="657"/>
      <c r="N38" s="657"/>
      <c r="O38" s="657"/>
      <c r="P38" s="657"/>
      <c r="Q38" s="658"/>
      <c r="R38" s="659">
        <v>882572</v>
      </c>
      <c r="S38" s="660"/>
      <c r="T38" s="660"/>
      <c r="U38" s="660"/>
      <c r="V38" s="660"/>
      <c r="W38" s="660"/>
      <c r="X38" s="660"/>
      <c r="Y38" s="661"/>
      <c r="Z38" s="697">
        <v>3</v>
      </c>
      <c r="AA38" s="697"/>
      <c r="AB38" s="697"/>
      <c r="AC38" s="697"/>
      <c r="AD38" s="698" t="s">
        <v>248</v>
      </c>
      <c r="AE38" s="698"/>
      <c r="AF38" s="698"/>
      <c r="AG38" s="698"/>
      <c r="AH38" s="698"/>
      <c r="AI38" s="698"/>
      <c r="AJ38" s="698"/>
      <c r="AK38" s="698"/>
      <c r="AL38" s="662" t="s">
        <v>269</v>
      </c>
      <c r="AM38" s="663"/>
      <c r="AN38" s="663"/>
      <c r="AO38" s="699"/>
      <c r="AQ38" s="692" t="s">
        <v>346</v>
      </c>
      <c r="AR38" s="693"/>
      <c r="AS38" s="693"/>
      <c r="AT38" s="693"/>
      <c r="AU38" s="693"/>
      <c r="AV38" s="693"/>
      <c r="AW38" s="693"/>
      <c r="AX38" s="693"/>
      <c r="AY38" s="694"/>
      <c r="AZ38" s="659">
        <v>541783</v>
      </c>
      <c r="BA38" s="660"/>
      <c r="BB38" s="660"/>
      <c r="BC38" s="660"/>
      <c r="BD38" s="672"/>
      <c r="BE38" s="672"/>
      <c r="BF38" s="695"/>
      <c r="BG38" s="656" t="s">
        <v>347</v>
      </c>
      <c r="BH38" s="657"/>
      <c r="BI38" s="657"/>
      <c r="BJ38" s="657"/>
      <c r="BK38" s="657"/>
      <c r="BL38" s="657"/>
      <c r="BM38" s="657"/>
      <c r="BN38" s="657"/>
      <c r="BO38" s="657"/>
      <c r="BP38" s="657"/>
      <c r="BQ38" s="657"/>
      <c r="BR38" s="657"/>
      <c r="BS38" s="657"/>
      <c r="BT38" s="657"/>
      <c r="BU38" s="658"/>
      <c r="BV38" s="659">
        <v>8952</v>
      </c>
      <c r="BW38" s="660"/>
      <c r="BX38" s="660"/>
      <c r="BY38" s="660"/>
      <c r="BZ38" s="660"/>
      <c r="CA38" s="660"/>
      <c r="CB38" s="696"/>
      <c r="CD38" s="656" t="s">
        <v>348</v>
      </c>
      <c r="CE38" s="657"/>
      <c r="CF38" s="657"/>
      <c r="CG38" s="657"/>
      <c r="CH38" s="657"/>
      <c r="CI38" s="657"/>
      <c r="CJ38" s="657"/>
      <c r="CK38" s="657"/>
      <c r="CL38" s="657"/>
      <c r="CM38" s="657"/>
      <c r="CN38" s="657"/>
      <c r="CO38" s="657"/>
      <c r="CP38" s="657"/>
      <c r="CQ38" s="658"/>
      <c r="CR38" s="659">
        <v>2913238</v>
      </c>
      <c r="CS38" s="660"/>
      <c r="CT38" s="660"/>
      <c r="CU38" s="660"/>
      <c r="CV38" s="660"/>
      <c r="CW38" s="660"/>
      <c r="CX38" s="660"/>
      <c r="CY38" s="661"/>
      <c r="CZ38" s="662">
        <v>10</v>
      </c>
      <c r="DA38" s="674"/>
      <c r="DB38" s="674"/>
      <c r="DC38" s="675"/>
      <c r="DD38" s="665">
        <v>2264090</v>
      </c>
      <c r="DE38" s="660"/>
      <c r="DF38" s="660"/>
      <c r="DG38" s="660"/>
      <c r="DH38" s="660"/>
      <c r="DI38" s="660"/>
      <c r="DJ38" s="660"/>
      <c r="DK38" s="661"/>
      <c r="DL38" s="665">
        <v>2124577</v>
      </c>
      <c r="DM38" s="660"/>
      <c r="DN38" s="660"/>
      <c r="DO38" s="660"/>
      <c r="DP38" s="660"/>
      <c r="DQ38" s="660"/>
      <c r="DR38" s="660"/>
      <c r="DS38" s="660"/>
      <c r="DT38" s="660"/>
      <c r="DU38" s="660"/>
      <c r="DV38" s="661"/>
      <c r="DW38" s="662">
        <v>13</v>
      </c>
      <c r="DX38" s="674"/>
      <c r="DY38" s="674"/>
      <c r="DZ38" s="674"/>
      <c r="EA38" s="674"/>
      <c r="EB38" s="674"/>
      <c r="EC38" s="686"/>
    </row>
    <row r="39" spans="2:133" ht="11.25" customHeight="1" x14ac:dyDescent="0.15">
      <c r="B39" s="656" t="s">
        <v>349</v>
      </c>
      <c r="C39" s="657"/>
      <c r="D39" s="657"/>
      <c r="E39" s="657"/>
      <c r="F39" s="657"/>
      <c r="G39" s="657"/>
      <c r="H39" s="657"/>
      <c r="I39" s="657"/>
      <c r="J39" s="657"/>
      <c r="K39" s="657"/>
      <c r="L39" s="657"/>
      <c r="M39" s="657"/>
      <c r="N39" s="657"/>
      <c r="O39" s="657"/>
      <c r="P39" s="657"/>
      <c r="Q39" s="658"/>
      <c r="R39" s="659" t="s">
        <v>142</v>
      </c>
      <c r="S39" s="660"/>
      <c r="T39" s="660"/>
      <c r="U39" s="660"/>
      <c r="V39" s="660"/>
      <c r="W39" s="660"/>
      <c r="X39" s="660"/>
      <c r="Y39" s="661"/>
      <c r="Z39" s="697" t="s">
        <v>248</v>
      </c>
      <c r="AA39" s="697"/>
      <c r="AB39" s="697"/>
      <c r="AC39" s="697"/>
      <c r="AD39" s="698" t="s">
        <v>141</v>
      </c>
      <c r="AE39" s="698"/>
      <c r="AF39" s="698"/>
      <c r="AG39" s="698"/>
      <c r="AH39" s="698"/>
      <c r="AI39" s="698"/>
      <c r="AJ39" s="698"/>
      <c r="AK39" s="698"/>
      <c r="AL39" s="662" t="s">
        <v>141</v>
      </c>
      <c r="AM39" s="663"/>
      <c r="AN39" s="663"/>
      <c r="AO39" s="699"/>
      <c r="AQ39" s="692" t="s">
        <v>350</v>
      </c>
      <c r="AR39" s="693"/>
      <c r="AS39" s="693"/>
      <c r="AT39" s="693"/>
      <c r="AU39" s="693"/>
      <c r="AV39" s="693"/>
      <c r="AW39" s="693"/>
      <c r="AX39" s="693"/>
      <c r="AY39" s="694"/>
      <c r="AZ39" s="659">
        <v>103907</v>
      </c>
      <c r="BA39" s="660"/>
      <c r="BB39" s="660"/>
      <c r="BC39" s="660"/>
      <c r="BD39" s="672"/>
      <c r="BE39" s="672"/>
      <c r="BF39" s="695"/>
      <c r="BG39" s="656" t="s">
        <v>351</v>
      </c>
      <c r="BH39" s="657"/>
      <c r="BI39" s="657"/>
      <c r="BJ39" s="657"/>
      <c r="BK39" s="657"/>
      <c r="BL39" s="657"/>
      <c r="BM39" s="657"/>
      <c r="BN39" s="657"/>
      <c r="BO39" s="657"/>
      <c r="BP39" s="657"/>
      <c r="BQ39" s="657"/>
      <c r="BR39" s="657"/>
      <c r="BS39" s="657"/>
      <c r="BT39" s="657"/>
      <c r="BU39" s="658"/>
      <c r="BV39" s="659">
        <v>13519</v>
      </c>
      <c r="BW39" s="660"/>
      <c r="BX39" s="660"/>
      <c r="BY39" s="660"/>
      <c r="BZ39" s="660"/>
      <c r="CA39" s="660"/>
      <c r="CB39" s="696"/>
      <c r="CD39" s="656" t="s">
        <v>352</v>
      </c>
      <c r="CE39" s="657"/>
      <c r="CF39" s="657"/>
      <c r="CG39" s="657"/>
      <c r="CH39" s="657"/>
      <c r="CI39" s="657"/>
      <c r="CJ39" s="657"/>
      <c r="CK39" s="657"/>
      <c r="CL39" s="657"/>
      <c r="CM39" s="657"/>
      <c r="CN39" s="657"/>
      <c r="CO39" s="657"/>
      <c r="CP39" s="657"/>
      <c r="CQ39" s="658"/>
      <c r="CR39" s="659">
        <v>1606712</v>
      </c>
      <c r="CS39" s="672"/>
      <c r="CT39" s="672"/>
      <c r="CU39" s="672"/>
      <c r="CV39" s="672"/>
      <c r="CW39" s="672"/>
      <c r="CX39" s="672"/>
      <c r="CY39" s="673"/>
      <c r="CZ39" s="662">
        <v>5.5</v>
      </c>
      <c r="DA39" s="674"/>
      <c r="DB39" s="674"/>
      <c r="DC39" s="675"/>
      <c r="DD39" s="665">
        <v>1604842</v>
      </c>
      <c r="DE39" s="672"/>
      <c r="DF39" s="672"/>
      <c r="DG39" s="672"/>
      <c r="DH39" s="672"/>
      <c r="DI39" s="672"/>
      <c r="DJ39" s="672"/>
      <c r="DK39" s="673"/>
      <c r="DL39" s="665" t="s">
        <v>248</v>
      </c>
      <c r="DM39" s="672"/>
      <c r="DN39" s="672"/>
      <c r="DO39" s="672"/>
      <c r="DP39" s="672"/>
      <c r="DQ39" s="672"/>
      <c r="DR39" s="672"/>
      <c r="DS39" s="672"/>
      <c r="DT39" s="672"/>
      <c r="DU39" s="672"/>
      <c r="DV39" s="673"/>
      <c r="DW39" s="662" t="s">
        <v>142</v>
      </c>
      <c r="DX39" s="674"/>
      <c r="DY39" s="674"/>
      <c r="DZ39" s="674"/>
      <c r="EA39" s="674"/>
      <c r="EB39" s="674"/>
      <c r="EC39" s="686"/>
    </row>
    <row r="40" spans="2:133" ht="11.25" customHeight="1" x14ac:dyDescent="0.15">
      <c r="B40" s="656" t="s">
        <v>353</v>
      </c>
      <c r="C40" s="657"/>
      <c r="D40" s="657"/>
      <c r="E40" s="657"/>
      <c r="F40" s="657"/>
      <c r="G40" s="657"/>
      <c r="H40" s="657"/>
      <c r="I40" s="657"/>
      <c r="J40" s="657"/>
      <c r="K40" s="657"/>
      <c r="L40" s="657"/>
      <c r="M40" s="657"/>
      <c r="N40" s="657"/>
      <c r="O40" s="657"/>
      <c r="P40" s="657"/>
      <c r="Q40" s="658"/>
      <c r="R40" s="659">
        <v>300372</v>
      </c>
      <c r="S40" s="660"/>
      <c r="T40" s="660"/>
      <c r="U40" s="660"/>
      <c r="V40" s="660"/>
      <c r="W40" s="660"/>
      <c r="X40" s="660"/>
      <c r="Y40" s="661"/>
      <c r="Z40" s="697">
        <v>1</v>
      </c>
      <c r="AA40" s="697"/>
      <c r="AB40" s="697"/>
      <c r="AC40" s="697"/>
      <c r="AD40" s="698" t="s">
        <v>248</v>
      </c>
      <c r="AE40" s="698"/>
      <c r="AF40" s="698"/>
      <c r="AG40" s="698"/>
      <c r="AH40" s="698"/>
      <c r="AI40" s="698"/>
      <c r="AJ40" s="698"/>
      <c r="AK40" s="698"/>
      <c r="AL40" s="662" t="s">
        <v>248</v>
      </c>
      <c r="AM40" s="663"/>
      <c r="AN40" s="663"/>
      <c r="AO40" s="699"/>
      <c r="AQ40" s="692" t="s">
        <v>354</v>
      </c>
      <c r="AR40" s="693"/>
      <c r="AS40" s="693"/>
      <c r="AT40" s="693"/>
      <c r="AU40" s="693"/>
      <c r="AV40" s="693"/>
      <c r="AW40" s="693"/>
      <c r="AX40" s="693"/>
      <c r="AY40" s="694"/>
      <c r="AZ40" s="659" t="s">
        <v>141</v>
      </c>
      <c r="BA40" s="660"/>
      <c r="BB40" s="660"/>
      <c r="BC40" s="660"/>
      <c r="BD40" s="672"/>
      <c r="BE40" s="672"/>
      <c r="BF40" s="695"/>
      <c r="BG40" s="700" t="s">
        <v>355</v>
      </c>
      <c r="BH40" s="701"/>
      <c r="BI40" s="701"/>
      <c r="BJ40" s="701"/>
      <c r="BK40" s="701"/>
      <c r="BL40" s="223"/>
      <c r="BM40" s="657" t="s">
        <v>356</v>
      </c>
      <c r="BN40" s="657"/>
      <c r="BO40" s="657"/>
      <c r="BP40" s="657"/>
      <c r="BQ40" s="657"/>
      <c r="BR40" s="657"/>
      <c r="BS40" s="657"/>
      <c r="BT40" s="657"/>
      <c r="BU40" s="658"/>
      <c r="BV40" s="659">
        <v>109</v>
      </c>
      <c r="BW40" s="660"/>
      <c r="BX40" s="660"/>
      <c r="BY40" s="660"/>
      <c r="BZ40" s="660"/>
      <c r="CA40" s="660"/>
      <c r="CB40" s="696"/>
      <c r="CD40" s="656" t="s">
        <v>357</v>
      </c>
      <c r="CE40" s="657"/>
      <c r="CF40" s="657"/>
      <c r="CG40" s="657"/>
      <c r="CH40" s="657"/>
      <c r="CI40" s="657"/>
      <c r="CJ40" s="657"/>
      <c r="CK40" s="657"/>
      <c r="CL40" s="657"/>
      <c r="CM40" s="657"/>
      <c r="CN40" s="657"/>
      <c r="CO40" s="657"/>
      <c r="CP40" s="657"/>
      <c r="CQ40" s="658"/>
      <c r="CR40" s="659">
        <v>365355</v>
      </c>
      <c r="CS40" s="660"/>
      <c r="CT40" s="660"/>
      <c r="CU40" s="660"/>
      <c r="CV40" s="660"/>
      <c r="CW40" s="660"/>
      <c r="CX40" s="660"/>
      <c r="CY40" s="661"/>
      <c r="CZ40" s="662">
        <v>1.3</v>
      </c>
      <c r="DA40" s="674"/>
      <c r="DB40" s="674"/>
      <c r="DC40" s="675"/>
      <c r="DD40" s="665" t="s">
        <v>248</v>
      </c>
      <c r="DE40" s="660"/>
      <c r="DF40" s="660"/>
      <c r="DG40" s="660"/>
      <c r="DH40" s="660"/>
      <c r="DI40" s="660"/>
      <c r="DJ40" s="660"/>
      <c r="DK40" s="661"/>
      <c r="DL40" s="665" t="s">
        <v>141</v>
      </c>
      <c r="DM40" s="660"/>
      <c r="DN40" s="660"/>
      <c r="DO40" s="660"/>
      <c r="DP40" s="660"/>
      <c r="DQ40" s="660"/>
      <c r="DR40" s="660"/>
      <c r="DS40" s="660"/>
      <c r="DT40" s="660"/>
      <c r="DU40" s="660"/>
      <c r="DV40" s="661"/>
      <c r="DW40" s="662" t="s">
        <v>248</v>
      </c>
      <c r="DX40" s="674"/>
      <c r="DY40" s="674"/>
      <c r="DZ40" s="674"/>
      <c r="EA40" s="674"/>
      <c r="EB40" s="674"/>
      <c r="EC40" s="686"/>
    </row>
    <row r="41" spans="2:133" ht="11.25" customHeight="1" x14ac:dyDescent="0.15">
      <c r="B41" s="640" t="s">
        <v>358</v>
      </c>
      <c r="C41" s="641"/>
      <c r="D41" s="641"/>
      <c r="E41" s="641"/>
      <c r="F41" s="641"/>
      <c r="G41" s="641"/>
      <c r="H41" s="641"/>
      <c r="I41" s="641"/>
      <c r="J41" s="641"/>
      <c r="K41" s="641"/>
      <c r="L41" s="641"/>
      <c r="M41" s="641"/>
      <c r="N41" s="641"/>
      <c r="O41" s="641"/>
      <c r="P41" s="641"/>
      <c r="Q41" s="642"/>
      <c r="R41" s="643">
        <v>29885676</v>
      </c>
      <c r="S41" s="684"/>
      <c r="T41" s="684"/>
      <c r="U41" s="684"/>
      <c r="V41" s="684"/>
      <c r="W41" s="684"/>
      <c r="X41" s="684"/>
      <c r="Y41" s="687"/>
      <c r="Z41" s="688">
        <v>100</v>
      </c>
      <c r="AA41" s="688"/>
      <c r="AB41" s="688"/>
      <c r="AC41" s="688"/>
      <c r="AD41" s="689">
        <v>16044501</v>
      </c>
      <c r="AE41" s="689"/>
      <c r="AF41" s="689"/>
      <c r="AG41" s="689"/>
      <c r="AH41" s="689"/>
      <c r="AI41" s="689"/>
      <c r="AJ41" s="689"/>
      <c r="AK41" s="689"/>
      <c r="AL41" s="646">
        <v>100</v>
      </c>
      <c r="AM41" s="690"/>
      <c r="AN41" s="690"/>
      <c r="AO41" s="691"/>
      <c r="AQ41" s="692" t="s">
        <v>359</v>
      </c>
      <c r="AR41" s="693"/>
      <c r="AS41" s="693"/>
      <c r="AT41" s="693"/>
      <c r="AU41" s="693"/>
      <c r="AV41" s="693"/>
      <c r="AW41" s="693"/>
      <c r="AX41" s="693"/>
      <c r="AY41" s="694"/>
      <c r="AZ41" s="659">
        <v>830304</v>
      </c>
      <c r="BA41" s="660"/>
      <c r="BB41" s="660"/>
      <c r="BC41" s="660"/>
      <c r="BD41" s="672"/>
      <c r="BE41" s="672"/>
      <c r="BF41" s="695"/>
      <c r="BG41" s="700"/>
      <c r="BH41" s="701"/>
      <c r="BI41" s="701"/>
      <c r="BJ41" s="701"/>
      <c r="BK41" s="701"/>
      <c r="BL41" s="223"/>
      <c r="BM41" s="657" t="s">
        <v>360</v>
      </c>
      <c r="BN41" s="657"/>
      <c r="BO41" s="657"/>
      <c r="BP41" s="657"/>
      <c r="BQ41" s="657"/>
      <c r="BR41" s="657"/>
      <c r="BS41" s="657"/>
      <c r="BT41" s="657"/>
      <c r="BU41" s="658"/>
      <c r="BV41" s="659" t="s">
        <v>141</v>
      </c>
      <c r="BW41" s="660"/>
      <c r="BX41" s="660"/>
      <c r="BY41" s="660"/>
      <c r="BZ41" s="660"/>
      <c r="CA41" s="660"/>
      <c r="CB41" s="696"/>
      <c r="CD41" s="656" t="s">
        <v>361</v>
      </c>
      <c r="CE41" s="657"/>
      <c r="CF41" s="657"/>
      <c r="CG41" s="657"/>
      <c r="CH41" s="657"/>
      <c r="CI41" s="657"/>
      <c r="CJ41" s="657"/>
      <c r="CK41" s="657"/>
      <c r="CL41" s="657"/>
      <c r="CM41" s="657"/>
      <c r="CN41" s="657"/>
      <c r="CO41" s="657"/>
      <c r="CP41" s="657"/>
      <c r="CQ41" s="658"/>
      <c r="CR41" s="659" t="s">
        <v>248</v>
      </c>
      <c r="CS41" s="672"/>
      <c r="CT41" s="672"/>
      <c r="CU41" s="672"/>
      <c r="CV41" s="672"/>
      <c r="CW41" s="672"/>
      <c r="CX41" s="672"/>
      <c r="CY41" s="673"/>
      <c r="CZ41" s="662" t="s">
        <v>141</v>
      </c>
      <c r="DA41" s="674"/>
      <c r="DB41" s="674"/>
      <c r="DC41" s="675"/>
      <c r="DD41" s="665" t="s">
        <v>248</v>
      </c>
      <c r="DE41" s="672"/>
      <c r="DF41" s="672"/>
      <c r="DG41" s="672"/>
      <c r="DH41" s="672"/>
      <c r="DI41" s="672"/>
      <c r="DJ41" s="672"/>
      <c r="DK41" s="673"/>
      <c r="DL41" s="666"/>
      <c r="DM41" s="667"/>
      <c r="DN41" s="667"/>
      <c r="DO41" s="667"/>
      <c r="DP41" s="667"/>
      <c r="DQ41" s="667"/>
      <c r="DR41" s="667"/>
      <c r="DS41" s="667"/>
      <c r="DT41" s="667"/>
      <c r="DU41" s="667"/>
      <c r="DV41" s="668"/>
      <c r="DW41" s="669"/>
      <c r="DX41" s="670"/>
      <c r="DY41" s="670"/>
      <c r="DZ41" s="670"/>
      <c r="EA41" s="670"/>
      <c r="EB41" s="670"/>
      <c r="EC41" s="671"/>
    </row>
    <row r="42" spans="2:133" ht="11.25" customHeight="1" x14ac:dyDescent="0.15">
      <c r="AQ42" s="704" t="s">
        <v>362</v>
      </c>
      <c r="AR42" s="705"/>
      <c r="AS42" s="705"/>
      <c r="AT42" s="705"/>
      <c r="AU42" s="705"/>
      <c r="AV42" s="705"/>
      <c r="AW42" s="705"/>
      <c r="AX42" s="705"/>
      <c r="AY42" s="706"/>
      <c r="AZ42" s="643">
        <v>2082934</v>
      </c>
      <c r="BA42" s="684"/>
      <c r="BB42" s="684"/>
      <c r="BC42" s="684"/>
      <c r="BD42" s="644"/>
      <c r="BE42" s="644"/>
      <c r="BF42" s="707"/>
      <c r="BG42" s="702"/>
      <c r="BH42" s="703"/>
      <c r="BI42" s="703"/>
      <c r="BJ42" s="703"/>
      <c r="BK42" s="703"/>
      <c r="BL42" s="224"/>
      <c r="BM42" s="641" t="s">
        <v>363</v>
      </c>
      <c r="BN42" s="641"/>
      <c r="BO42" s="641"/>
      <c r="BP42" s="641"/>
      <c r="BQ42" s="641"/>
      <c r="BR42" s="641"/>
      <c r="BS42" s="641"/>
      <c r="BT42" s="641"/>
      <c r="BU42" s="642"/>
      <c r="BV42" s="643">
        <v>404</v>
      </c>
      <c r="BW42" s="684"/>
      <c r="BX42" s="684"/>
      <c r="BY42" s="684"/>
      <c r="BZ42" s="684"/>
      <c r="CA42" s="684"/>
      <c r="CB42" s="685"/>
      <c r="CD42" s="656" t="s">
        <v>364</v>
      </c>
      <c r="CE42" s="657"/>
      <c r="CF42" s="657"/>
      <c r="CG42" s="657"/>
      <c r="CH42" s="657"/>
      <c r="CI42" s="657"/>
      <c r="CJ42" s="657"/>
      <c r="CK42" s="657"/>
      <c r="CL42" s="657"/>
      <c r="CM42" s="657"/>
      <c r="CN42" s="657"/>
      <c r="CO42" s="657"/>
      <c r="CP42" s="657"/>
      <c r="CQ42" s="658"/>
      <c r="CR42" s="659">
        <v>1545818</v>
      </c>
      <c r="CS42" s="672"/>
      <c r="CT42" s="672"/>
      <c r="CU42" s="672"/>
      <c r="CV42" s="672"/>
      <c r="CW42" s="672"/>
      <c r="CX42" s="672"/>
      <c r="CY42" s="673"/>
      <c r="CZ42" s="662">
        <v>5.3</v>
      </c>
      <c r="DA42" s="674"/>
      <c r="DB42" s="674"/>
      <c r="DC42" s="675"/>
      <c r="DD42" s="665">
        <v>466313</v>
      </c>
      <c r="DE42" s="672"/>
      <c r="DF42" s="672"/>
      <c r="DG42" s="672"/>
      <c r="DH42" s="672"/>
      <c r="DI42" s="672"/>
      <c r="DJ42" s="672"/>
      <c r="DK42" s="673"/>
      <c r="DL42" s="666"/>
      <c r="DM42" s="667"/>
      <c r="DN42" s="667"/>
      <c r="DO42" s="667"/>
      <c r="DP42" s="667"/>
      <c r="DQ42" s="667"/>
      <c r="DR42" s="667"/>
      <c r="DS42" s="667"/>
      <c r="DT42" s="667"/>
      <c r="DU42" s="667"/>
      <c r="DV42" s="668"/>
      <c r="DW42" s="669"/>
      <c r="DX42" s="670"/>
      <c r="DY42" s="670"/>
      <c r="DZ42" s="670"/>
      <c r="EA42" s="670"/>
      <c r="EB42" s="670"/>
      <c r="EC42" s="671"/>
    </row>
    <row r="43" spans="2:133" ht="11.25" customHeight="1" x14ac:dyDescent="0.15">
      <c r="B43" s="214" t="s">
        <v>365</v>
      </c>
      <c r="CD43" s="656" t="s">
        <v>366</v>
      </c>
      <c r="CE43" s="657"/>
      <c r="CF43" s="657"/>
      <c r="CG43" s="657"/>
      <c r="CH43" s="657"/>
      <c r="CI43" s="657"/>
      <c r="CJ43" s="657"/>
      <c r="CK43" s="657"/>
      <c r="CL43" s="657"/>
      <c r="CM43" s="657"/>
      <c r="CN43" s="657"/>
      <c r="CO43" s="657"/>
      <c r="CP43" s="657"/>
      <c r="CQ43" s="658"/>
      <c r="CR43" s="659">
        <v>32428</v>
      </c>
      <c r="CS43" s="672"/>
      <c r="CT43" s="672"/>
      <c r="CU43" s="672"/>
      <c r="CV43" s="672"/>
      <c r="CW43" s="672"/>
      <c r="CX43" s="672"/>
      <c r="CY43" s="673"/>
      <c r="CZ43" s="662">
        <v>0.1</v>
      </c>
      <c r="DA43" s="674"/>
      <c r="DB43" s="674"/>
      <c r="DC43" s="675"/>
      <c r="DD43" s="665">
        <v>29046</v>
      </c>
      <c r="DE43" s="672"/>
      <c r="DF43" s="672"/>
      <c r="DG43" s="672"/>
      <c r="DH43" s="672"/>
      <c r="DI43" s="672"/>
      <c r="DJ43" s="672"/>
      <c r="DK43" s="673"/>
      <c r="DL43" s="666"/>
      <c r="DM43" s="667"/>
      <c r="DN43" s="667"/>
      <c r="DO43" s="667"/>
      <c r="DP43" s="667"/>
      <c r="DQ43" s="667"/>
      <c r="DR43" s="667"/>
      <c r="DS43" s="667"/>
      <c r="DT43" s="667"/>
      <c r="DU43" s="667"/>
      <c r="DV43" s="668"/>
      <c r="DW43" s="669"/>
      <c r="DX43" s="670"/>
      <c r="DY43" s="670"/>
      <c r="DZ43" s="670"/>
      <c r="EA43" s="670"/>
      <c r="EB43" s="670"/>
      <c r="EC43" s="671"/>
    </row>
    <row r="44" spans="2:133" ht="11.25" customHeight="1" x14ac:dyDescent="0.15">
      <c r="B44" s="676" t="s">
        <v>367</v>
      </c>
      <c r="C44" s="676"/>
      <c r="D44" s="676"/>
      <c r="E44" s="676"/>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676"/>
      <c r="AM44" s="676"/>
      <c r="AN44" s="676"/>
      <c r="AO44" s="676"/>
      <c r="AP44" s="676"/>
      <c r="AQ44" s="676"/>
      <c r="AR44" s="676"/>
      <c r="AS44" s="676"/>
      <c r="AT44" s="676"/>
      <c r="AU44" s="676"/>
      <c r="AV44" s="676"/>
      <c r="AW44" s="676"/>
      <c r="AX44" s="676"/>
      <c r="AY44" s="676"/>
      <c r="AZ44" s="676"/>
      <c r="BA44" s="676"/>
      <c r="BB44" s="676"/>
      <c r="BC44" s="676"/>
      <c r="BD44" s="676"/>
      <c r="BE44" s="676"/>
      <c r="BF44" s="676"/>
      <c r="BG44" s="676"/>
      <c r="BH44" s="676"/>
      <c r="BI44" s="676"/>
      <c r="BJ44" s="676"/>
      <c r="BK44" s="676"/>
      <c r="BL44" s="676"/>
      <c r="BM44" s="676"/>
      <c r="BN44" s="676"/>
      <c r="BO44" s="676"/>
      <c r="BP44" s="676"/>
      <c r="BQ44" s="676"/>
      <c r="BR44" s="676"/>
      <c r="BS44" s="676"/>
      <c r="BT44" s="676"/>
      <c r="BU44" s="676"/>
      <c r="BV44" s="676"/>
      <c r="BW44" s="676"/>
      <c r="BX44" s="676"/>
      <c r="BY44" s="676"/>
      <c r="BZ44" s="676"/>
      <c r="CA44" s="676"/>
      <c r="CB44" s="676"/>
      <c r="CC44" s="677"/>
      <c r="CD44" s="678" t="s">
        <v>314</v>
      </c>
      <c r="CE44" s="679"/>
      <c r="CF44" s="656" t="s">
        <v>368</v>
      </c>
      <c r="CG44" s="657"/>
      <c r="CH44" s="657"/>
      <c r="CI44" s="657"/>
      <c r="CJ44" s="657"/>
      <c r="CK44" s="657"/>
      <c r="CL44" s="657"/>
      <c r="CM44" s="657"/>
      <c r="CN44" s="657"/>
      <c r="CO44" s="657"/>
      <c r="CP44" s="657"/>
      <c r="CQ44" s="658"/>
      <c r="CR44" s="659">
        <v>1545818</v>
      </c>
      <c r="CS44" s="660"/>
      <c r="CT44" s="660"/>
      <c r="CU44" s="660"/>
      <c r="CV44" s="660"/>
      <c r="CW44" s="660"/>
      <c r="CX44" s="660"/>
      <c r="CY44" s="661"/>
      <c r="CZ44" s="662">
        <v>5.3</v>
      </c>
      <c r="DA44" s="663"/>
      <c r="DB44" s="663"/>
      <c r="DC44" s="664"/>
      <c r="DD44" s="665">
        <v>466313</v>
      </c>
      <c r="DE44" s="660"/>
      <c r="DF44" s="660"/>
      <c r="DG44" s="660"/>
      <c r="DH44" s="660"/>
      <c r="DI44" s="660"/>
      <c r="DJ44" s="660"/>
      <c r="DK44" s="661"/>
      <c r="DL44" s="666"/>
      <c r="DM44" s="667"/>
      <c r="DN44" s="667"/>
      <c r="DO44" s="667"/>
      <c r="DP44" s="667"/>
      <c r="DQ44" s="667"/>
      <c r="DR44" s="667"/>
      <c r="DS44" s="667"/>
      <c r="DT44" s="667"/>
      <c r="DU44" s="667"/>
      <c r="DV44" s="668"/>
      <c r="DW44" s="669"/>
      <c r="DX44" s="670"/>
      <c r="DY44" s="670"/>
      <c r="DZ44" s="670"/>
      <c r="EA44" s="670"/>
      <c r="EB44" s="670"/>
      <c r="EC44" s="671"/>
    </row>
    <row r="45" spans="2:133" ht="11.25" customHeight="1" x14ac:dyDescent="0.15">
      <c r="B45" s="676" t="s">
        <v>369</v>
      </c>
      <c r="C45" s="676"/>
      <c r="D45" s="676"/>
      <c r="E45" s="676"/>
      <c r="F45" s="676"/>
      <c r="G45" s="676"/>
      <c r="H45" s="676"/>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76"/>
      <c r="AK45" s="676"/>
      <c r="AL45" s="676"/>
      <c r="AM45" s="676"/>
      <c r="AN45" s="676"/>
      <c r="AO45" s="676"/>
      <c r="AP45" s="676"/>
      <c r="AQ45" s="676"/>
      <c r="AR45" s="676"/>
      <c r="AS45" s="676"/>
      <c r="AT45" s="676"/>
      <c r="AU45" s="676"/>
      <c r="AV45" s="676"/>
      <c r="AW45" s="676"/>
      <c r="AX45" s="676"/>
      <c r="AY45" s="676"/>
      <c r="AZ45" s="676"/>
      <c r="BA45" s="676"/>
      <c r="BB45" s="676"/>
      <c r="BC45" s="676"/>
      <c r="BD45" s="676"/>
      <c r="BE45" s="676"/>
      <c r="BF45" s="676"/>
      <c r="BG45" s="676"/>
      <c r="BH45" s="676"/>
      <c r="BI45" s="676"/>
      <c r="BJ45" s="676"/>
      <c r="BK45" s="676"/>
      <c r="BL45" s="676"/>
      <c r="BM45" s="676"/>
      <c r="BN45" s="676"/>
      <c r="BO45" s="676"/>
      <c r="BP45" s="676"/>
      <c r="BQ45" s="676"/>
      <c r="BR45" s="676"/>
      <c r="BS45" s="676"/>
      <c r="BT45" s="676"/>
      <c r="BU45" s="676"/>
      <c r="BV45" s="676"/>
      <c r="BW45" s="676"/>
      <c r="BX45" s="676"/>
      <c r="BY45" s="676"/>
      <c r="BZ45" s="676"/>
      <c r="CA45" s="676"/>
      <c r="CB45" s="676"/>
      <c r="CC45" s="677"/>
      <c r="CD45" s="680"/>
      <c r="CE45" s="681"/>
      <c r="CF45" s="656" t="s">
        <v>370</v>
      </c>
      <c r="CG45" s="657"/>
      <c r="CH45" s="657"/>
      <c r="CI45" s="657"/>
      <c r="CJ45" s="657"/>
      <c r="CK45" s="657"/>
      <c r="CL45" s="657"/>
      <c r="CM45" s="657"/>
      <c r="CN45" s="657"/>
      <c r="CO45" s="657"/>
      <c r="CP45" s="657"/>
      <c r="CQ45" s="658"/>
      <c r="CR45" s="659">
        <v>382397</v>
      </c>
      <c r="CS45" s="672"/>
      <c r="CT45" s="672"/>
      <c r="CU45" s="672"/>
      <c r="CV45" s="672"/>
      <c r="CW45" s="672"/>
      <c r="CX45" s="672"/>
      <c r="CY45" s="673"/>
      <c r="CZ45" s="662">
        <v>1.3</v>
      </c>
      <c r="DA45" s="674"/>
      <c r="DB45" s="674"/>
      <c r="DC45" s="675"/>
      <c r="DD45" s="665">
        <v>49887</v>
      </c>
      <c r="DE45" s="672"/>
      <c r="DF45" s="672"/>
      <c r="DG45" s="672"/>
      <c r="DH45" s="672"/>
      <c r="DI45" s="672"/>
      <c r="DJ45" s="672"/>
      <c r="DK45" s="673"/>
      <c r="DL45" s="666"/>
      <c r="DM45" s="667"/>
      <c r="DN45" s="667"/>
      <c r="DO45" s="667"/>
      <c r="DP45" s="667"/>
      <c r="DQ45" s="667"/>
      <c r="DR45" s="667"/>
      <c r="DS45" s="667"/>
      <c r="DT45" s="667"/>
      <c r="DU45" s="667"/>
      <c r="DV45" s="668"/>
      <c r="DW45" s="669"/>
      <c r="DX45" s="670"/>
      <c r="DY45" s="670"/>
      <c r="DZ45" s="670"/>
      <c r="EA45" s="670"/>
      <c r="EB45" s="670"/>
      <c r="EC45" s="671"/>
    </row>
    <row r="46" spans="2:133" ht="11.25" customHeight="1" x14ac:dyDescent="0.15">
      <c r="B46" s="225"/>
      <c r="CD46" s="680"/>
      <c r="CE46" s="681"/>
      <c r="CF46" s="656" t="s">
        <v>371</v>
      </c>
      <c r="CG46" s="657"/>
      <c r="CH46" s="657"/>
      <c r="CI46" s="657"/>
      <c r="CJ46" s="657"/>
      <c r="CK46" s="657"/>
      <c r="CL46" s="657"/>
      <c r="CM46" s="657"/>
      <c r="CN46" s="657"/>
      <c r="CO46" s="657"/>
      <c r="CP46" s="657"/>
      <c r="CQ46" s="658"/>
      <c r="CR46" s="659">
        <v>1163421</v>
      </c>
      <c r="CS46" s="660"/>
      <c r="CT46" s="660"/>
      <c r="CU46" s="660"/>
      <c r="CV46" s="660"/>
      <c r="CW46" s="660"/>
      <c r="CX46" s="660"/>
      <c r="CY46" s="661"/>
      <c r="CZ46" s="662">
        <v>4</v>
      </c>
      <c r="DA46" s="663"/>
      <c r="DB46" s="663"/>
      <c r="DC46" s="664"/>
      <c r="DD46" s="665">
        <v>416426</v>
      </c>
      <c r="DE46" s="660"/>
      <c r="DF46" s="660"/>
      <c r="DG46" s="660"/>
      <c r="DH46" s="660"/>
      <c r="DI46" s="660"/>
      <c r="DJ46" s="660"/>
      <c r="DK46" s="661"/>
      <c r="DL46" s="666"/>
      <c r="DM46" s="667"/>
      <c r="DN46" s="667"/>
      <c r="DO46" s="667"/>
      <c r="DP46" s="667"/>
      <c r="DQ46" s="667"/>
      <c r="DR46" s="667"/>
      <c r="DS46" s="667"/>
      <c r="DT46" s="667"/>
      <c r="DU46" s="667"/>
      <c r="DV46" s="668"/>
      <c r="DW46" s="669"/>
      <c r="DX46" s="670"/>
      <c r="DY46" s="670"/>
      <c r="DZ46" s="670"/>
      <c r="EA46" s="670"/>
      <c r="EB46" s="670"/>
      <c r="EC46" s="671"/>
    </row>
    <row r="47" spans="2:133" ht="11.25" customHeight="1" x14ac:dyDescent="0.15">
      <c r="B47" s="225"/>
      <c r="CD47" s="680"/>
      <c r="CE47" s="681"/>
      <c r="CF47" s="656" t="s">
        <v>372</v>
      </c>
      <c r="CG47" s="657"/>
      <c r="CH47" s="657"/>
      <c r="CI47" s="657"/>
      <c r="CJ47" s="657"/>
      <c r="CK47" s="657"/>
      <c r="CL47" s="657"/>
      <c r="CM47" s="657"/>
      <c r="CN47" s="657"/>
      <c r="CO47" s="657"/>
      <c r="CP47" s="657"/>
      <c r="CQ47" s="658"/>
      <c r="CR47" s="659" t="s">
        <v>248</v>
      </c>
      <c r="CS47" s="672"/>
      <c r="CT47" s="672"/>
      <c r="CU47" s="672"/>
      <c r="CV47" s="672"/>
      <c r="CW47" s="672"/>
      <c r="CX47" s="672"/>
      <c r="CY47" s="673"/>
      <c r="CZ47" s="662" t="s">
        <v>142</v>
      </c>
      <c r="DA47" s="674"/>
      <c r="DB47" s="674"/>
      <c r="DC47" s="675"/>
      <c r="DD47" s="665" t="s">
        <v>141</v>
      </c>
      <c r="DE47" s="672"/>
      <c r="DF47" s="672"/>
      <c r="DG47" s="672"/>
      <c r="DH47" s="672"/>
      <c r="DI47" s="672"/>
      <c r="DJ47" s="672"/>
      <c r="DK47" s="673"/>
      <c r="DL47" s="666"/>
      <c r="DM47" s="667"/>
      <c r="DN47" s="667"/>
      <c r="DO47" s="667"/>
      <c r="DP47" s="667"/>
      <c r="DQ47" s="667"/>
      <c r="DR47" s="667"/>
      <c r="DS47" s="667"/>
      <c r="DT47" s="667"/>
      <c r="DU47" s="667"/>
      <c r="DV47" s="668"/>
      <c r="DW47" s="669"/>
      <c r="DX47" s="670"/>
      <c r="DY47" s="670"/>
      <c r="DZ47" s="670"/>
      <c r="EA47" s="670"/>
      <c r="EB47" s="670"/>
      <c r="EC47" s="671"/>
    </row>
    <row r="48" spans="2:133" x14ac:dyDescent="0.15">
      <c r="B48" s="225"/>
      <c r="CD48" s="682"/>
      <c r="CE48" s="683"/>
      <c r="CF48" s="656" t="s">
        <v>373</v>
      </c>
      <c r="CG48" s="657"/>
      <c r="CH48" s="657"/>
      <c r="CI48" s="657"/>
      <c r="CJ48" s="657"/>
      <c r="CK48" s="657"/>
      <c r="CL48" s="657"/>
      <c r="CM48" s="657"/>
      <c r="CN48" s="657"/>
      <c r="CO48" s="657"/>
      <c r="CP48" s="657"/>
      <c r="CQ48" s="658"/>
      <c r="CR48" s="659" t="s">
        <v>248</v>
      </c>
      <c r="CS48" s="660"/>
      <c r="CT48" s="660"/>
      <c r="CU48" s="660"/>
      <c r="CV48" s="660"/>
      <c r="CW48" s="660"/>
      <c r="CX48" s="660"/>
      <c r="CY48" s="661"/>
      <c r="CZ48" s="662" t="s">
        <v>269</v>
      </c>
      <c r="DA48" s="663"/>
      <c r="DB48" s="663"/>
      <c r="DC48" s="664"/>
      <c r="DD48" s="665" t="s">
        <v>248</v>
      </c>
      <c r="DE48" s="660"/>
      <c r="DF48" s="660"/>
      <c r="DG48" s="660"/>
      <c r="DH48" s="660"/>
      <c r="DI48" s="660"/>
      <c r="DJ48" s="660"/>
      <c r="DK48" s="661"/>
      <c r="DL48" s="666"/>
      <c r="DM48" s="667"/>
      <c r="DN48" s="667"/>
      <c r="DO48" s="667"/>
      <c r="DP48" s="667"/>
      <c r="DQ48" s="667"/>
      <c r="DR48" s="667"/>
      <c r="DS48" s="667"/>
      <c r="DT48" s="667"/>
      <c r="DU48" s="667"/>
      <c r="DV48" s="668"/>
      <c r="DW48" s="669"/>
      <c r="DX48" s="670"/>
      <c r="DY48" s="670"/>
      <c r="DZ48" s="670"/>
      <c r="EA48" s="670"/>
      <c r="EB48" s="670"/>
      <c r="EC48" s="671"/>
    </row>
    <row r="49" spans="2:133" ht="11.25" customHeight="1" x14ac:dyDescent="0.15">
      <c r="B49" s="225"/>
      <c r="CD49" s="640" t="s">
        <v>374</v>
      </c>
      <c r="CE49" s="641"/>
      <c r="CF49" s="641"/>
      <c r="CG49" s="641"/>
      <c r="CH49" s="641"/>
      <c r="CI49" s="641"/>
      <c r="CJ49" s="641"/>
      <c r="CK49" s="641"/>
      <c r="CL49" s="641"/>
      <c r="CM49" s="641"/>
      <c r="CN49" s="641"/>
      <c r="CO49" s="641"/>
      <c r="CP49" s="641"/>
      <c r="CQ49" s="642"/>
      <c r="CR49" s="643">
        <v>29006677</v>
      </c>
      <c r="CS49" s="644"/>
      <c r="CT49" s="644"/>
      <c r="CU49" s="644"/>
      <c r="CV49" s="644"/>
      <c r="CW49" s="644"/>
      <c r="CX49" s="644"/>
      <c r="CY49" s="645"/>
      <c r="CZ49" s="646">
        <v>100</v>
      </c>
      <c r="DA49" s="647"/>
      <c r="DB49" s="647"/>
      <c r="DC49" s="648"/>
      <c r="DD49" s="649">
        <v>19609001</v>
      </c>
      <c r="DE49" s="644"/>
      <c r="DF49" s="644"/>
      <c r="DG49" s="644"/>
      <c r="DH49" s="644"/>
      <c r="DI49" s="644"/>
      <c r="DJ49" s="644"/>
      <c r="DK49" s="645"/>
      <c r="DL49" s="650"/>
      <c r="DM49" s="651"/>
      <c r="DN49" s="651"/>
      <c r="DO49" s="651"/>
      <c r="DP49" s="651"/>
      <c r="DQ49" s="651"/>
      <c r="DR49" s="651"/>
      <c r="DS49" s="651"/>
      <c r="DT49" s="651"/>
      <c r="DU49" s="651"/>
      <c r="DV49" s="652"/>
      <c r="DW49" s="653"/>
      <c r="DX49" s="654"/>
      <c r="DY49" s="654"/>
      <c r="DZ49" s="654"/>
      <c r="EA49" s="654"/>
      <c r="EB49" s="654"/>
      <c r="EC49" s="655"/>
    </row>
  </sheetData>
  <sheetProtection algorithmName="SHA-512" hashValue="uOE9zxm3wlooRLOdQIn5L5N64VALhFE43zxkub5nnv6c3L3+bLGD2CQTvVYRnwGakO+owmm/LURNjeyrGQRQyw==" saltValue="3Wx0MtpIZ8BttvrW+qBi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8" t="s">
        <v>375</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9" t="s">
        <v>376</v>
      </c>
      <c r="DK2" s="1130"/>
      <c r="DL2" s="1130"/>
      <c r="DM2" s="1130"/>
      <c r="DN2" s="1130"/>
      <c r="DO2" s="1131"/>
      <c r="DP2" s="228"/>
      <c r="DQ2" s="1129" t="s">
        <v>377</v>
      </c>
      <c r="DR2" s="1130"/>
      <c r="DS2" s="1130"/>
      <c r="DT2" s="1130"/>
      <c r="DU2" s="1130"/>
      <c r="DV2" s="1130"/>
      <c r="DW2" s="1130"/>
      <c r="DX2" s="1130"/>
      <c r="DY2" s="1130"/>
      <c r="DZ2" s="113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7" t="s">
        <v>378</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768" t="s">
        <v>379</v>
      </c>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234"/>
    </row>
    <row r="5" spans="1:131" s="235" customFormat="1" ht="26.25" customHeight="1" x14ac:dyDescent="0.15">
      <c r="A5" s="1033" t="s">
        <v>380</v>
      </c>
      <c r="B5" s="1034"/>
      <c r="C5" s="1034"/>
      <c r="D5" s="1034"/>
      <c r="E5" s="1034"/>
      <c r="F5" s="1034"/>
      <c r="G5" s="1034"/>
      <c r="H5" s="1034"/>
      <c r="I5" s="1034"/>
      <c r="J5" s="1034"/>
      <c r="K5" s="1034"/>
      <c r="L5" s="1034"/>
      <c r="M5" s="1034"/>
      <c r="N5" s="1034"/>
      <c r="O5" s="1034"/>
      <c r="P5" s="1035"/>
      <c r="Q5" s="1039" t="s">
        <v>381</v>
      </c>
      <c r="R5" s="1040"/>
      <c r="S5" s="1040"/>
      <c r="T5" s="1040"/>
      <c r="U5" s="1041"/>
      <c r="V5" s="1039" t="s">
        <v>382</v>
      </c>
      <c r="W5" s="1040"/>
      <c r="X5" s="1040"/>
      <c r="Y5" s="1040"/>
      <c r="Z5" s="1041"/>
      <c r="AA5" s="1039" t="s">
        <v>383</v>
      </c>
      <c r="AB5" s="1040"/>
      <c r="AC5" s="1040"/>
      <c r="AD5" s="1040"/>
      <c r="AE5" s="1040"/>
      <c r="AF5" s="1132" t="s">
        <v>384</v>
      </c>
      <c r="AG5" s="1040"/>
      <c r="AH5" s="1040"/>
      <c r="AI5" s="1040"/>
      <c r="AJ5" s="1053"/>
      <c r="AK5" s="1040" t="s">
        <v>385</v>
      </c>
      <c r="AL5" s="1040"/>
      <c r="AM5" s="1040"/>
      <c r="AN5" s="1040"/>
      <c r="AO5" s="1041"/>
      <c r="AP5" s="1039" t="s">
        <v>386</v>
      </c>
      <c r="AQ5" s="1040"/>
      <c r="AR5" s="1040"/>
      <c r="AS5" s="1040"/>
      <c r="AT5" s="1041"/>
      <c r="AU5" s="1039" t="s">
        <v>387</v>
      </c>
      <c r="AV5" s="1040"/>
      <c r="AW5" s="1040"/>
      <c r="AX5" s="1040"/>
      <c r="AY5" s="1053"/>
      <c r="AZ5" s="232"/>
      <c r="BA5" s="232"/>
      <c r="BB5" s="232"/>
      <c r="BC5" s="232"/>
      <c r="BD5" s="232"/>
      <c r="BE5" s="233"/>
      <c r="BF5" s="233"/>
      <c r="BG5" s="233"/>
      <c r="BH5" s="233"/>
      <c r="BI5" s="233"/>
      <c r="BJ5" s="233"/>
      <c r="BK5" s="233"/>
      <c r="BL5" s="233"/>
      <c r="BM5" s="233"/>
      <c r="BN5" s="233"/>
      <c r="BO5" s="233"/>
      <c r="BP5" s="233"/>
      <c r="BQ5" s="1033" t="s">
        <v>388</v>
      </c>
      <c r="BR5" s="1034"/>
      <c r="BS5" s="1034"/>
      <c r="BT5" s="1034"/>
      <c r="BU5" s="1034"/>
      <c r="BV5" s="1034"/>
      <c r="BW5" s="1034"/>
      <c r="BX5" s="1034"/>
      <c r="BY5" s="1034"/>
      <c r="BZ5" s="1034"/>
      <c r="CA5" s="1034"/>
      <c r="CB5" s="1034"/>
      <c r="CC5" s="1034"/>
      <c r="CD5" s="1034"/>
      <c r="CE5" s="1034"/>
      <c r="CF5" s="1034"/>
      <c r="CG5" s="1035"/>
      <c r="CH5" s="1039" t="s">
        <v>389</v>
      </c>
      <c r="CI5" s="1040"/>
      <c r="CJ5" s="1040"/>
      <c r="CK5" s="1040"/>
      <c r="CL5" s="1041"/>
      <c r="CM5" s="1039" t="s">
        <v>390</v>
      </c>
      <c r="CN5" s="1040"/>
      <c r="CO5" s="1040"/>
      <c r="CP5" s="1040"/>
      <c r="CQ5" s="1041"/>
      <c r="CR5" s="1039" t="s">
        <v>391</v>
      </c>
      <c r="CS5" s="1040"/>
      <c r="CT5" s="1040"/>
      <c r="CU5" s="1040"/>
      <c r="CV5" s="1041"/>
      <c r="CW5" s="1039" t="s">
        <v>392</v>
      </c>
      <c r="CX5" s="1040"/>
      <c r="CY5" s="1040"/>
      <c r="CZ5" s="1040"/>
      <c r="DA5" s="1041"/>
      <c r="DB5" s="1039" t="s">
        <v>393</v>
      </c>
      <c r="DC5" s="1040"/>
      <c r="DD5" s="1040"/>
      <c r="DE5" s="1040"/>
      <c r="DF5" s="1041"/>
      <c r="DG5" s="1122" t="s">
        <v>394</v>
      </c>
      <c r="DH5" s="1123"/>
      <c r="DI5" s="1123"/>
      <c r="DJ5" s="1123"/>
      <c r="DK5" s="1124"/>
      <c r="DL5" s="1122" t="s">
        <v>395</v>
      </c>
      <c r="DM5" s="1123"/>
      <c r="DN5" s="1123"/>
      <c r="DO5" s="1123"/>
      <c r="DP5" s="1124"/>
      <c r="DQ5" s="1039" t="s">
        <v>396</v>
      </c>
      <c r="DR5" s="1040"/>
      <c r="DS5" s="1040"/>
      <c r="DT5" s="1040"/>
      <c r="DU5" s="1041"/>
      <c r="DV5" s="1039" t="s">
        <v>387</v>
      </c>
      <c r="DW5" s="1040"/>
      <c r="DX5" s="1040"/>
      <c r="DY5" s="1040"/>
      <c r="DZ5" s="1053"/>
      <c r="EA5" s="234"/>
    </row>
    <row r="6" spans="1:131" s="235"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3"/>
      <c r="AG6" s="1043"/>
      <c r="AH6" s="1043"/>
      <c r="AI6" s="1043"/>
      <c r="AJ6" s="1054"/>
      <c r="AK6" s="1043"/>
      <c r="AL6" s="1043"/>
      <c r="AM6" s="1043"/>
      <c r="AN6" s="1043"/>
      <c r="AO6" s="1044"/>
      <c r="AP6" s="1042"/>
      <c r="AQ6" s="1043"/>
      <c r="AR6" s="1043"/>
      <c r="AS6" s="1043"/>
      <c r="AT6" s="1044"/>
      <c r="AU6" s="1042"/>
      <c r="AV6" s="1043"/>
      <c r="AW6" s="1043"/>
      <c r="AX6" s="1043"/>
      <c r="AY6" s="1054"/>
      <c r="AZ6" s="232"/>
      <c r="BA6" s="232"/>
      <c r="BB6" s="232"/>
      <c r="BC6" s="232"/>
      <c r="BD6" s="232"/>
      <c r="BE6" s="233"/>
      <c r="BF6" s="233"/>
      <c r="BG6" s="233"/>
      <c r="BH6" s="233"/>
      <c r="BI6" s="233"/>
      <c r="BJ6" s="233"/>
      <c r="BK6" s="233"/>
      <c r="BL6" s="233"/>
      <c r="BM6" s="233"/>
      <c r="BN6" s="233"/>
      <c r="BO6" s="233"/>
      <c r="BP6" s="233"/>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5"/>
      <c r="DH6" s="1126"/>
      <c r="DI6" s="1126"/>
      <c r="DJ6" s="1126"/>
      <c r="DK6" s="1127"/>
      <c r="DL6" s="1125"/>
      <c r="DM6" s="1126"/>
      <c r="DN6" s="1126"/>
      <c r="DO6" s="1126"/>
      <c r="DP6" s="1127"/>
      <c r="DQ6" s="1042"/>
      <c r="DR6" s="1043"/>
      <c r="DS6" s="1043"/>
      <c r="DT6" s="1043"/>
      <c r="DU6" s="1044"/>
      <c r="DV6" s="1042"/>
      <c r="DW6" s="1043"/>
      <c r="DX6" s="1043"/>
      <c r="DY6" s="1043"/>
      <c r="DZ6" s="1054"/>
      <c r="EA6" s="234"/>
    </row>
    <row r="7" spans="1:131" s="235" customFormat="1" ht="26.25" customHeight="1" thickTop="1" x14ac:dyDescent="0.15">
      <c r="A7" s="236">
        <v>1</v>
      </c>
      <c r="B7" s="1085" t="s">
        <v>397</v>
      </c>
      <c r="C7" s="1086"/>
      <c r="D7" s="1086"/>
      <c r="E7" s="1086"/>
      <c r="F7" s="1086"/>
      <c r="G7" s="1086"/>
      <c r="H7" s="1086"/>
      <c r="I7" s="1086"/>
      <c r="J7" s="1086"/>
      <c r="K7" s="1086"/>
      <c r="L7" s="1086"/>
      <c r="M7" s="1086"/>
      <c r="N7" s="1086"/>
      <c r="O7" s="1086"/>
      <c r="P7" s="1087"/>
      <c r="Q7" s="1140">
        <v>29892</v>
      </c>
      <c r="R7" s="1141"/>
      <c r="S7" s="1141"/>
      <c r="T7" s="1141"/>
      <c r="U7" s="1141"/>
      <c r="V7" s="1141">
        <v>29013</v>
      </c>
      <c r="W7" s="1141"/>
      <c r="X7" s="1141"/>
      <c r="Y7" s="1141"/>
      <c r="Z7" s="1141"/>
      <c r="AA7" s="1141">
        <v>879</v>
      </c>
      <c r="AB7" s="1141"/>
      <c r="AC7" s="1141"/>
      <c r="AD7" s="1141"/>
      <c r="AE7" s="1142"/>
      <c r="AF7" s="1143">
        <v>802</v>
      </c>
      <c r="AG7" s="1144"/>
      <c r="AH7" s="1144"/>
      <c r="AI7" s="1144"/>
      <c r="AJ7" s="1145"/>
      <c r="AK7" s="1146" t="s">
        <v>591</v>
      </c>
      <c r="AL7" s="1147"/>
      <c r="AM7" s="1147"/>
      <c r="AN7" s="1147"/>
      <c r="AO7" s="1147"/>
      <c r="AP7" s="1147">
        <v>22165</v>
      </c>
      <c r="AQ7" s="1147"/>
      <c r="AR7" s="1147"/>
      <c r="AS7" s="1147"/>
      <c r="AT7" s="1147"/>
      <c r="AU7" s="1148"/>
      <c r="AV7" s="1148"/>
      <c r="AW7" s="1148"/>
      <c r="AX7" s="1148"/>
      <c r="AY7" s="1149"/>
      <c r="AZ7" s="232"/>
      <c r="BA7" s="232"/>
      <c r="BB7" s="232"/>
      <c r="BC7" s="232"/>
      <c r="BD7" s="232"/>
      <c r="BE7" s="233"/>
      <c r="BF7" s="233"/>
      <c r="BG7" s="233"/>
      <c r="BH7" s="233"/>
      <c r="BI7" s="233"/>
      <c r="BJ7" s="233"/>
      <c r="BK7" s="233"/>
      <c r="BL7" s="233"/>
      <c r="BM7" s="233"/>
      <c r="BN7" s="233"/>
      <c r="BO7" s="233"/>
      <c r="BP7" s="233"/>
      <c r="BQ7" s="236">
        <v>1</v>
      </c>
      <c r="BR7" s="237"/>
      <c r="BS7" s="1137" t="s">
        <v>601</v>
      </c>
      <c r="BT7" s="1138"/>
      <c r="BU7" s="1138"/>
      <c r="BV7" s="1138"/>
      <c r="BW7" s="1138"/>
      <c r="BX7" s="1138"/>
      <c r="BY7" s="1138"/>
      <c r="BZ7" s="1138"/>
      <c r="CA7" s="1138"/>
      <c r="CB7" s="1138"/>
      <c r="CC7" s="1138"/>
      <c r="CD7" s="1138"/>
      <c r="CE7" s="1138"/>
      <c r="CF7" s="1138"/>
      <c r="CG7" s="1150"/>
      <c r="CH7" s="1134">
        <v>1</v>
      </c>
      <c r="CI7" s="1135"/>
      <c r="CJ7" s="1135"/>
      <c r="CK7" s="1135"/>
      <c r="CL7" s="1136"/>
      <c r="CM7" s="1134">
        <v>88</v>
      </c>
      <c r="CN7" s="1135"/>
      <c r="CO7" s="1135"/>
      <c r="CP7" s="1135"/>
      <c r="CQ7" s="1136"/>
      <c r="CR7" s="1134">
        <v>5</v>
      </c>
      <c r="CS7" s="1135"/>
      <c r="CT7" s="1135"/>
      <c r="CU7" s="1135"/>
      <c r="CV7" s="1136"/>
      <c r="CW7" s="1134" t="s">
        <v>591</v>
      </c>
      <c r="CX7" s="1135"/>
      <c r="CY7" s="1135"/>
      <c r="CZ7" s="1135"/>
      <c r="DA7" s="1136"/>
      <c r="DB7" s="1134" t="s">
        <v>591</v>
      </c>
      <c r="DC7" s="1135"/>
      <c r="DD7" s="1135"/>
      <c r="DE7" s="1135"/>
      <c r="DF7" s="1136"/>
      <c r="DG7" s="1134">
        <v>258</v>
      </c>
      <c r="DH7" s="1135"/>
      <c r="DI7" s="1135"/>
      <c r="DJ7" s="1135"/>
      <c r="DK7" s="1136"/>
      <c r="DL7" s="1134" t="s">
        <v>591</v>
      </c>
      <c r="DM7" s="1135"/>
      <c r="DN7" s="1135"/>
      <c r="DO7" s="1135"/>
      <c r="DP7" s="1136"/>
      <c r="DQ7" s="1134" t="s">
        <v>591</v>
      </c>
      <c r="DR7" s="1135"/>
      <c r="DS7" s="1135"/>
      <c r="DT7" s="1135"/>
      <c r="DU7" s="1136"/>
      <c r="DV7" s="1137"/>
      <c r="DW7" s="1138"/>
      <c r="DX7" s="1138"/>
      <c r="DY7" s="1138"/>
      <c r="DZ7" s="1139"/>
      <c r="EA7" s="234"/>
    </row>
    <row r="8" spans="1:131" s="235" customFormat="1" ht="26.25" customHeight="1" x14ac:dyDescent="0.15">
      <c r="A8" s="238">
        <v>2</v>
      </c>
      <c r="B8" s="1068"/>
      <c r="C8" s="1069"/>
      <c r="D8" s="1069"/>
      <c r="E8" s="1069"/>
      <c r="F8" s="1069"/>
      <c r="G8" s="1069"/>
      <c r="H8" s="1069"/>
      <c r="I8" s="1069"/>
      <c r="J8" s="1069"/>
      <c r="K8" s="1069"/>
      <c r="L8" s="1069"/>
      <c r="M8" s="1069"/>
      <c r="N8" s="1069"/>
      <c r="O8" s="1069"/>
      <c r="P8" s="1070"/>
      <c r="Q8" s="1076"/>
      <c r="R8" s="1077"/>
      <c r="S8" s="1077"/>
      <c r="T8" s="1077"/>
      <c r="U8" s="1077"/>
      <c r="V8" s="1077"/>
      <c r="W8" s="1077"/>
      <c r="X8" s="1077"/>
      <c r="Y8" s="1077"/>
      <c r="Z8" s="1077"/>
      <c r="AA8" s="1077"/>
      <c r="AB8" s="1077"/>
      <c r="AC8" s="1077"/>
      <c r="AD8" s="1077"/>
      <c r="AE8" s="1078"/>
      <c r="AF8" s="1073"/>
      <c r="AG8" s="1074"/>
      <c r="AH8" s="1074"/>
      <c r="AI8" s="1074"/>
      <c r="AJ8" s="1075"/>
      <c r="AK8" s="1118"/>
      <c r="AL8" s="1119"/>
      <c r="AM8" s="1119"/>
      <c r="AN8" s="1119"/>
      <c r="AO8" s="1119"/>
      <c r="AP8" s="1119"/>
      <c r="AQ8" s="1119"/>
      <c r="AR8" s="1119"/>
      <c r="AS8" s="1119"/>
      <c r="AT8" s="1119"/>
      <c r="AU8" s="1120"/>
      <c r="AV8" s="1120"/>
      <c r="AW8" s="1120"/>
      <c r="AX8" s="1120"/>
      <c r="AY8" s="1121"/>
      <c r="AZ8" s="232"/>
      <c r="BA8" s="232"/>
      <c r="BB8" s="232"/>
      <c r="BC8" s="232"/>
      <c r="BD8" s="232"/>
      <c r="BE8" s="233"/>
      <c r="BF8" s="233"/>
      <c r="BG8" s="233"/>
      <c r="BH8" s="233"/>
      <c r="BI8" s="233"/>
      <c r="BJ8" s="233"/>
      <c r="BK8" s="233"/>
      <c r="BL8" s="233"/>
      <c r="BM8" s="233"/>
      <c r="BN8" s="233"/>
      <c r="BO8" s="233"/>
      <c r="BP8" s="233"/>
      <c r="BQ8" s="238">
        <v>2</v>
      </c>
      <c r="BR8" s="239"/>
      <c r="BS8" s="1030"/>
      <c r="BT8" s="1031"/>
      <c r="BU8" s="1031"/>
      <c r="BV8" s="1031"/>
      <c r="BW8" s="1031"/>
      <c r="BX8" s="1031"/>
      <c r="BY8" s="1031"/>
      <c r="BZ8" s="1031"/>
      <c r="CA8" s="1031"/>
      <c r="CB8" s="1031"/>
      <c r="CC8" s="1031"/>
      <c r="CD8" s="1031"/>
      <c r="CE8" s="1031"/>
      <c r="CF8" s="1031"/>
      <c r="CG8" s="1052"/>
      <c r="CH8" s="1027"/>
      <c r="CI8" s="1028"/>
      <c r="CJ8" s="1028"/>
      <c r="CK8" s="1028"/>
      <c r="CL8" s="1029"/>
      <c r="CM8" s="1027"/>
      <c r="CN8" s="1028"/>
      <c r="CO8" s="1028"/>
      <c r="CP8" s="1028"/>
      <c r="CQ8" s="1029"/>
      <c r="CR8" s="1027"/>
      <c r="CS8" s="1028"/>
      <c r="CT8" s="1028"/>
      <c r="CU8" s="1028"/>
      <c r="CV8" s="1029"/>
      <c r="CW8" s="1027"/>
      <c r="CX8" s="1028"/>
      <c r="CY8" s="1028"/>
      <c r="CZ8" s="1028"/>
      <c r="DA8" s="1029"/>
      <c r="DB8" s="1027"/>
      <c r="DC8" s="1028"/>
      <c r="DD8" s="1028"/>
      <c r="DE8" s="1028"/>
      <c r="DF8" s="1029"/>
      <c r="DG8" s="1027"/>
      <c r="DH8" s="1028"/>
      <c r="DI8" s="1028"/>
      <c r="DJ8" s="1028"/>
      <c r="DK8" s="1029"/>
      <c r="DL8" s="1027"/>
      <c r="DM8" s="1028"/>
      <c r="DN8" s="1028"/>
      <c r="DO8" s="1028"/>
      <c r="DP8" s="1029"/>
      <c r="DQ8" s="1027"/>
      <c r="DR8" s="1028"/>
      <c r="DS8" s="1028"/>
      <c r="DT8" s="1028"/>
      <c r="DU8" s="1029"/>
      <c r="DV8" s="1030"/>
      <c r="DW8" s="1031"/>
      <c r="DX8" s="1031"/>
      <c r="DY8" s="1031"/>
      <c r="DZ8" s="1032"/>
      <c r="EA8" s="234"/>
    </row>
    <row r="9" spans="1:131" s="235" customFormat="1" ht="26.25" customHeight="1" x14ac:dyDescent="0.15">
      <c r="A9" s="238">
        <v>3</v>
      </c>
      <c r="B9" s="1068"/>
      <c r="C9" s="1069"/>
      <c r="D9" s="1069"/>
      <c r="E9" s="1069"/>
      <c r="F9" s="1069"/>
      <c r="G9" s="1069"/>
      <c r="H9" s="1069"/>
      <c r="I9" s="1069"/>
      <c r="J9" s="1069"/>
      <c r="K9" s="1069"/>
      <c r="L9" s="1069"/>
      <c r="M9" s="1069"/>
      <c r="N9" s="1069"/>
      <c r="O9" s="1069"/>
      <c r="P9" s="1070"/>
      <c r="Q9" s="1076"/>
      <c r="R9" s="1077"/>
      <c r="S9" s="1077"/>
      <c r="T9" s="1077"/>
      <c r="U9" s="1077"/>
      <c r="V9" s="1077"/>
      <c r="W9" s="1077"/>
      <c r="X9" s="1077"/>
      <c r="Y9" s="1077"/>
      <c r="Z9" s="1077"/>
      <c r="AA9" s="1077"/>
      <c r="AB9" s="1077"/>
      <c r="AC9" s="1077"/>
      <c r="AD9" s="1077"/>
      <c r="AE9" s="1078"/>
      <c r="AF9" s="1073"/>
      <c r="AG9" s="1074"/>
      <c r="AH9" s="1074"/>
      <c r="AI9" s="1074"/>
      <c r="AJ9" s="1075"/>
      <c r="AK9" s="1118"/>
      <c r="AL9" s="1119"/>
      <c r="AM9" s="1119"/>
      <c r="AN9" s="1119"/>
      <c r="AO9" s="1119"/>
      <c r="AP9" s="1119"/>
      <c r="AQ9" s="1119"/>
      <c r="AR9" s="1119"/>
      <c r="AS9" s="1119"/>
      <c r="AT9" s="1119"/>
      <c r="AU9" s="1120"/>
      <c r="AV9" s="1120"/>
      <c r="AW9" s="1120"/>
      <c r="AX9" s="1120"/>
      <c r="AY9" s="1121"/>
      <c r="AZ9" s="232"/>
      <c r="BA9" s="232"/>
      <c r="BB9" s="232"/>
      <c r="BC9" s="232"/>
      <c r="BD9" s="232"/>
      <c r="BE9" s="233"/>
      <c r="BF9" s="233"/>
      <c r="BG9" s="233"/>
      <c r="BH9" s="233"/>
      <c r="BI9" s="233"/>
      <c r="BJ9" s="233"/>
      <c r="BK9" s="233"/>
      <c r="BL9" s="233"/>
      <c r="BM9" s="233"/>
      <c r="BN9" s="233"/>
      <c r="BO9" s="233"/>
      <c r="BP9" s="233"/>
      <c r="BQ9" s="238">
        <v>3</v>
      </c>
      <c r="BR9" s="239"/>
      <c r="BS9" s="1030"/>
      <c r="BT9" s="1031"/>
      <c r="BU9" s="1031"/>
      <c r="BV9" s="1031"/>
      <c r="BW9" s="1031"/>
      <c r="BX9" s="1031"/>
      <c r="BY9" s="1031"/>
      <c r="BZ9" s="1031"/>
      <c r="CA9" s="1031"/>
      <c r="CB9" s="1031"/>
      <c r="CC9" s="1031"/>
      <c r="CD9" s="1031"/>
      <c r="CE9" s="1031"/>
      <c r="CF9" s="1031"/>
      <c r="CG9" s="1052"/>
      <c r="CH9" s="1027"/>
      <c r="CI9" s="1028"/>
      <c r="CJ9" s="1028"/>
      <c r="CK9" s="1028"/>
      <c r="CL9" s="1029"/>
      <c r="CM9" s="1027"/>
      <c r="CN9" s="1028"/>
      <c r="CO9" s="1028"/>
      <c r="CP9" s="1028"/>
      <c r="CQ9" s="1029"/>
      <c r="CR9" s="1027"/>
      <c r="CS9" s="1028"/>
      <c r="CT9" s="1028"/>
      <c r="CU9" s="1028"/>
      <c r="CV9" s="1029"/>
      <c r="CW9" s="1027"/>
      <c r="CX9" s="1028"/>
      <c r="CY9" s="1028"/>
      <c r="CZ9" s="1028"/>
      <c r="DA9" s="1029"/>
      <c r="DB9" s="1027"/>
      <c r="DC9" s="1028"/>
      <c r="DD9" s="1028"/>
      <c r="DE9" s="1028"/>
      <c r="DF9" s="1029"/>
      <c r="DG9" s="1027"/>
      <c r="DH9" s="1028"/>
      <c r="DI9" s="1028"/>
      <c r="DJ9" s="1028"/>
      <c r="DK9" s="1029"/>
      <c r="DL9" s="1027"/>
      <c r="DM9" s="1028"/>
      <c r="DN9" s="1028"/>
      <c r="DO9" s="1028"/>
      <c r="DP9" s="1029"/>
      <c r="DQ9" s="1027"/>
      <c r="DR9" s="1028"/>
      <c r="DS9" s="1028"/>
      <c r="DT9" s="1028"/>
      <c r="DU9" s="1029"/>
      <c r="DV9" s="1030"/>
      <c r="DW9" s="1031"/>
      <c r="DX9" s="1031"/>
      <c r="DY9" s="1031"/>
      <c r="DZ9" s="1032"/>
      <c r="EA9" s="234"/>
    </row>
    <row r="10" spans="1:131" s="235" customFormat="1" ht="26.25" customHeight="1" x14ac:dyDescent="0.15">
      <c r="A10" s="238">
        <v>4</v>
      </c>
      <c r="B10" s="1068"/>
      <c r="C10" s="1069"/>
      <c r="D10" s="1069"/>
      <c r="E10" s="1069"/>
      <c r="F10" s="1069"/>
      <c r="G10" s="1069"/>
      <c r="H10" s="1069"/>
      <c r="I10" s="1069"/>
      <c r="J10" s="1069"/>
      <c r="K10" s="1069"/>
      <c r="L10" s="1069"/>
      <c r="M10" s="1069"/>
      <c r="N10" s="1069"/>
      <c r="O10" s="1069"/>
      <c r="P10" s="1070"/>
      <c r="Q10" s="1076"/>
      <c r="R10" s="1077"/>
      <c r="S10" s="1077"/>
      <c r="T10" s="1077"/>
      <c r="U10" s="1077"/>
      <c r="V10" s="1077"/>
      <c r="W10" s="1077"/>
      <c r="X10" s="1077"/>
      <c r="Y10" s="1077"/>
      <c r="Z10" s="1077"/>
      <c r="AA10" s="1077"/>
      <c r="AB10" s="1077"/>
      <c r="AC10" s="1077"/>
      <c r="AD10" s="1077"/>
      <c r="AE10" s="1078"/>
      <c r="AF10" s="1073"/>
      <c r="AG10" s="1074"/>
      <c r="AH10" s="1074"/>
      <c r="AI10" s="1074"/>
      <c r="AJ10" s="1075"/>
      <c r="AK10" s="1118"/>
      <c r="AL10" s="1119"/>
      <c r="AM10" s="1119"/>
      <c r="AN10" s="1119"/>
      <c r="AO10" s="1119"/>
      <c r="AP10" s="1119"/>
      <c r="AQ10" s="1119"/>
      <c r="AR10" s="1119"/>
      <c r="AS10" s="1119"/>
      <c r="AT10" s="1119"/>
      <c r="AU10" s="1120"/>
      <c r="AV10" s="1120"/>
      <c r="AW10" s="1120"/>
      <c r="AX10" s="1120"/>
      <c r="AY10" s="1121"/>
      <c r="AZ10" s="232"/>
      <c r="BA10" s="232"/>
      <c r="BB10" s="232"/>
      <c r="BC10" s="232"/>
      <c r="BD10" s="232"/>
      <c r="BE10" s="233"/>
      <c r="BF10" s="233"/>
      <c r="BG10" s="233"/>
      <c r="BH10" s="233"/>
      <c r="BI10" s="233"/>
      <c r="BJ10" s="233"/>
      <c r="BK10" s="233"/>
      <c r="BL10" s="233"/>
      <c r="BM10" s="233"/>
      <c r="BN10" s="233"/>
      <c r="BO10" s="233"/>
      <c r="BP10" s="233"/>
      <c r="BQ10" s="238">
        <v>4</v>
      </c>
      <c r="BR10" s="239"/>
      <c r="BS10" s="1030"/>
      <c r="BT10" s="1031"/>
      <c r="BU10" s="1031"/>
      <c r="BV10" s="1031"/>
      <c r="BW10" s="1031"/>
      <c r="BX10" s="1031"/>
      <c r="BY10" s="1031"/>
      <c r="BZ10" s="1031"/>
      <c r="CA10" s="1031"/>
      <c r="CB10" s="1031"/>
      <c r="CC10" s="1031"/>
      <c r="CD10" s="1031"/>
      <c r="CE10" s="1031"/>
      <c r="CF10" s="1031"/>
      <c r="CG10" s="1052"/>
      <c r="CH10" s="1027"/>
      <c r="CI10" s="1028"/>
      <c r="CJ10" s="1028"/>
      <c r="CK10" s="1028"/>
      <c r="CL10" s="1029"/>
      <c r="CM10" s="1027"/>
      <c r="CN10" s="1028"/>
      <c r="CO10" s="1028"/>
      <c r="CP10" s="1028"/>
      <c r="CQ10" s="1029"/>
      <c r="CR10" s="1027"/>
      <c r="CS10" s="1028"/>
      <c r="CT10" s="1028"/>
      <c r="CU10" s="1028"/>
      <c r="CV10" s="1029"/>
      <c r="CW10" s="1027"/>
      <c r="CX10" s="1028"/>
      <c r="CY10" s="1028"/>
      <c r="CZ10" s="1028"/>
      <c r="DA10" s="1029"/>
      <c r="DB10" s="1027"/>
      <c r="DC10" s="1028"/>
      <c r="DD10" s="1028"/>
      <c r="DE10" s="1028"/>
      <c r="DF10" s="1029"/>
      <c r="DG10" s="1027"/>
      <c r="DH10" s="1028"/>
      <c r="DI10" s="1028"/>
      <c r="DJ10" s="1028"/>
      <c r="DK10" s="1029"/>
      <c r="DL10" s="1027"/>
      <c r="DM10" s="1028"/>
      <c r="DN10" s="1028"/>
      <c r="DO10" s="1028"/>
      <c r="DP10" s="1029"/>
      <c r="DQ10" s="1027"/>
      <c r="DR10" s="1028"/>
      <c r="DS10" s="1028"/>
      <c r="DT10" s="1028"/>
      <c r="DU10" s="1029"/>
      <c r="DV10" s="1030"/>
      <c r="DW10" s="1031"/>
      <c r="DX10" s="1031"/>
      <c r="DY10" s="1031"/>
      <c r="DZ10" s="1032"/>
      <c r="EA10" s="234"/>
    </row>
    <row r="11" spans="1:131" s="235" customFormat="1" ht="26.25" customHeight="1" x14ac:dyDescent="0.15">
      <c r="A11" s="238">
        <v>5</v>
      </c>
      <c r="B11" s="1068"/>
      <c r="C11" s="1069"/>
      <c r="D11" s="1069"/>
      <c r="E11" s="1069"/>
      <c r="F11" s="1069"/>
      <c r="G11" s="1069"/>
      <c r="H11" s="1069"/>
      <c r="I11" s="1069"/>
      <c r="J11" s="1069"/>
      <c r="K11" s="1069"/>
      <c r="L11" s="1069"/>
      <c r="M11" s="1069"/>
      <c r="N11" s="1069"/>
      <c r="O11" s="1069"/>
      <c r="P11" s="1070"/>
      <c r="Q11" s="1076"/>
      <c r="R11" s="1077"/>
      <c r="S11" s="1077"/>
      <c r="T11" s="1077"/>
      <c r="U11" s="1077"/>
      <c r="V11" s="1077"/>
      <c r="W11" s="1077"/>
      <c r="X11" s="1077"/>
      <c r="Y11" s="1077"/>
      <c r="Z11" s="1077"/>
      <c r="AA11" s="1077"/>
      <c r="AB11" s="1077"/>
      <c r="AC11" s="1077"/>
      <c r="AD11" s="1077"/>
      <c r="AE11" s="1078"/>
      <c r="AF11" s="1073"/>
      <c r="AG11" s="1074"/>
      <c r="AH11" s="1074"/>
      <c r="AI11" s="1074"/>
      <c r="AJ11" s="1075"/>
      <c r="AK11" s="1118"/>
      <c r="AL11" s="1119"/>
      <c r="AM11" s="1119"/>
      <c r="AN11" s="1119"/>
      <c r="AO11" s="1119"/>
      <c r="AP11" s="1119"/>
      <c r="AQ11" s="1119"/>
      <c r="AR11" s="1119"/>
      <c r="AS11" s="1119"/>
      <c r="AT11" s="1119"/>
      <c r="AU11" s="1120"/>
      <c r="AV11" s="1120"/>
      <c r="AW11" s="1120"/>
      <c r="AX11" s="1120"/>
      <c r="AY11" s="1121"/>
      <c r="AZ11" s="232"/>
      <c r="BA11" s="232"/>
      <c r="BB11" s="232"/>
      <c r="BC11" s="232"/>
      <c r="BD11" s="232"/>
      <c r="BE11" s="233"/>
      <c r="BF11" s="233"/>
      <c r="BG11" s="233"/>
      <c r="BH11" s="233"/>
      <c r="BI11" s="233"/>
      <c r="BJ11" s="233"/>
      <c r="BK11" s="233"/>
      <c r="BL11" s="233"/>
      <c r="BM11" s="233"/>
      <c r="BN11" s="233"/>
      <c r="BO11" s="233"/>
      <c r="BP11" s="233"/>
      <c r="BQ11" s="238">
        <v>5</v>
      </c>
      <c r="BR11" s="239"/>
      <c r="BS11" s="1030"/>
      <c r="BT11" s="1031"/>
      <c r="BU11" s="1031"/>
      <c r="BV11" s="1031"/>
      <c r="BW11" s="1031"/>
      <c r="BX11" s="1031"/>
      <c r="BY11" s="1031"/>
      <c r="BZ11" s="1031"/>
      <c r="CA11" s="1031"/>
      <c r="CB11" s="1031"/>
      <c r="CC11" s="1031"/>
      <c r="CD11" s="1031"/>
      <c r="CE11" s="1031"/>
      <c r="CF11" s="1031"/>
      <c r="CG11" s="1052"/>
      <c r="CH11" s="1027"/>
      <c r="CI11" s="1028"/>
      <c r="CJ11" s="1028"/>
      <c r="CK11" s="1028"/>
      <c r="CL11" s="1029"/>
      <c r="CM11" s="1027"/>
      <c r="CN11" s="1028"/>
      <c r="CO11" s="1028"/>
      <c r="CP11" s="1028"/>
      <c r="CQ11" s="1029"/>
      <c r="CR11" s="1027"/>
      <c r="CS11" s="1028"/>
      <c r="CT11" s="1028"/>
      <c r="CU11" s="1028"/>
      <c r="CV11" s="1029"/>
      <c r="CW11" s="1027"/>
      <c r="CX11" s="1028"/>
      <c r="CY11" s="1028"/>
      <c r="CZ11" s="1028"/>
      <c r="DA11" s="1029"/>
      <c r="DB11" s="1027"/>
      <c r="DC11" s="1028"/>
      <c r="DD11" s="1028"/>
      <c r="DE11" s="1028"/>
      <c r="DF11" s="1029"/>
      <c r="DG11" s="1027"/>
      <c r="DH11" s="1028"/>
      <c r="DI11" s="1028"/>
      <c r="DJ11" s="1028"/>
      <c r="DK11" s="1029"/>
      <c r="DL11" s="1027"/>
      <c r="DM11" s="1028"/>
      <c r="DN11" s="1028"/>
      <c r="DO11" s="1028"/>
      <c r="DP11" s="1029"/>
      <c r="DQ11" s="1027"/>
      <c r="DR11" s="1028"/>
      <c r="DS11" s="1028"/>
      <c r="DT11" s="1028"/>
      <c r="DU11" s="1029"/>
      <c r="DV11" s="1030"/>
      <c r="DW11" s="1031"/>
      <c r="DX11" s="1031"/>
      <c r="DY11" s="1031"/>
      <c r="DZ11" s="1032"/>
      <c r="EA11" s="234"/>
    </row>
    <row r="12" spans="1:131" s="235" customFormat="1" ht="26.25" customHeight="1" x14ac:dyDescent="0.15">
      <c r="A12" s="238">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18"/>
      <c r="AL12" s="1119"/>
      <c r="AM12" s="1119"/>
      <c r="AN12" s="1119"/>
      <c r="AO12" s="1119"/>
      <c r="AP12" s="1119"/>
      <c r="AQ12" s="1119"/>
      <c r="AR12" s="1119"/>
      <c r="AS12" s="1119"/>
      <c r="AT12" s="1119"/>
      <c r="AU12" s="1120"/>
      <c r="AV12" s="1120"/>
      <c r="AW12" s="1120"/>
      <c r="AX12" s="1120"/>
      <c r="AY12" s="1121"/>
      <c r="AZ12" s="232"/>
      <c r="BA12" s="232"/>
      <c r="BB12" s="232"/>
      <c r="BC12" s="232"/>
      <c r="BD12" s="232"/>
      <c r="BE12" s="233"/>
      <c r="BF12" s="233"/>
      <c r="BG12" s="233"/>
      <c r="BH12" s="233"/>
      <c r="BI12" s="233"/>
      <c r="BJ12" s="233"/>
      <c r="BK12" s="233"/>
      <c r="BL12" s="233"/>
      <c r="BM12" s="233"/>
      <c r="BN12" s="233"/>
      <c r="BO12" s="233"/>
      <c r="BP12" s="233"/>
      <c r="BQ12" s="238">
        <v>6</v>
      </c>
      <c r="BR12" s="239"/>
      <c r="BS12" s="1030"/>
      <c r="BT12" s="1031"/>
      <c r="BU12" s="1031"/>
      <c r="BV12" s="1031"/>
      <c r="BW12" s="1031"/>
      <c r="BX12" s="1031"/>
      <c r="BY12" s="1031"/>
      <c r="BZ12" s="1031"/>
      <c r="CA12" s="1031"/>
      <c r="CB12" s="1031"/>
      <c r="CC12" s="1031"/>
      <c r="CD12" s="1031"/>
      <c r="CE12" s="1031"/>
      <c r="CF12" s="1031"/>
      <c r="CG12" s="1052"/>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34"/>
    </row>
    <row r="13" spans="1:131" s="235" customFormat="1" ht="26.25" customHeight="1" x14ac:dyDescent="0.15">
      <c r="A13" s="238">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18"/>
      <c r="AL13" s="1119"/>
      <c r="AM13" s="1119"/>
      <c r="AN13" s="1119"/>
      <c r="AO13" s="1119"/>
      <c r="AP13" s="1119"/>
      <c r="AQ13" s="1119"/>
      <c r="AR13" s="1119"/>
      <c r="AS13" s="1119"/>
      <c r="AT13" s="1119"/>
      <c r="AU13" s="1120"/>
      <c r="AV13" s="1120"/>
      <c r="AW13" s="1120"/>
      <c r="AX13" s="1120"/>
      <c r="AY13" s="1121"/>
      <c r="AZ13" s="232"/>
      <c r="BA13" s="232"/>
      <c r="BB13" s="232"/>
      <c r="BC13" s="232"/>
      <c r="BD13" s="232"/>
      <c r="BE13" s="233"/>
      <c r="BF13" s="233"/>
      <c r="BG13" s="233"/>
      <c r="BH13" s="233"/>
      <c r="BI13" s="233"/>
      <c r="BJ13" s="233"/>
      <c r="BK13" s="233"/>
      <c r="BL13" s="233"/>
      <c r="BM13" s="233"/>
      <c r="BN13" s="233"/>
      <c r="BO13" s="233"/>
      <c r="BP13" s="233"/>
      <c r="BQ13" s="238">
        <v>7</v>
      </c>
      <c r="BR13" s="239"/>
      <c r="BS13" s="1030"/>
      <c r="BT13" s="1031"/>
      <c r="BU13" s="1031"/>
      <c r="BV13" s="1031"/>
      <c r="BW13" s="1031"/>
      <c r="BX13" s="1031"/>
      <c r="BY13" s="1031"/>
      <c r="BZ13" s="1031"/>
      <c r="CA13" s="1031"/>
      <c r="CB13" s="1031"/>
      <c r="CC13" s="1031"/>
      <c r="CD13" s="1031"/>
      <c r="CE13" s="1031"/>
      <c r="CF13" s="1031"/>
      <c r="CG13" s="1052"/>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34"/>
    </row>
    <row r="14" spans="1:131" s="235" customFormat="1" ht="26.25" customHeight="1" x14ac:dyDescent="0.15">
      <c r="A14" s="238">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18"/>
      <c r="AL14" s="1119"/>
      <c r="AM14" s="1119"/>
      <c r="AN14" s="1119"/>
      <c r="AO14" s="1119"/>
      <c r="AP14" s="1119"/>
      <c r="AQ14" s="1119"/>
      <c r="AR14" s="1119"/>
      <c r="AS14" s="1119"/>
      <c r="AT14" s="1119"/>
      <c r="AU14" s="1120"/>
      <c r="AV14" s="1120"/>
      <c r="AW14" s="1120"/>
      <c r="AX14" s="1120"/>
      <c r="AY14" s="1121"/>
      <c r="AZ14" s="232"/>
      <c r="BA14" s="232"/>
      <c r="BB14" s="232"/>
      <c r="BC14" s="232"/>
      <c r="BD14" s="232"/>
      <c r="BE14" s="233"/>
      <c r="BF14" s="233"/>
      <c r="BG14" s="233"/>
      <c r="BH14" s="233"/>
      <c r="BI14" s="233"/>
      <c r="BJ14" s="233"/>
      <c r="BK14" s="233"/>
      <c r="BL14" s="233"/>
      <c r="BM14" s="233"/>
      <c r="BN14" s="233"/>
      <c r="BO14" s="233"/>
      <c r="BP14" s="233"/>
      <c r="BQ14" s="238">
        <v>8</v>
      </c>
      <c r="BR14" s="239"/>
      <c r="BS14" s="1030"/>
      <c r="BT14" s="1031"/>
      <c r="BU14" s="1031"/>
      <c r="BV14" s="1031"/>
      <c r="BW14" s="1031"/>
      <c r="BX14" s="1031"/>
      <c r="BY14" s="1031"/>
      <c r="BZ14" s="1031"/>
      <c r="CA14" s="1031"/>
      <c r="CB14" s="1031"/>
      <c r="CC14" s="1031"/>
      <c r="CD14" s="1031"/>
      <c r="CE14" s="1031"/>
      <c r="CF14" s="1031"/>
      <c r="CG14" s="1052"/>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34"/>
    </row>
    <row r="15" spans="1:131" s="235" customFormat="1" ht="26.25" customHeight="1" x14ac:dyDescent="0.15">
      <c r="A15" s="238">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18"/>
      <c r="AL15" s="1119"/>
      <c r="AM15" s="1119"/>
      <c r="AN15" s="1119"/>
      <c r="AO15" s="1119"/>
      <c r="AP15" s="1119"/>
      <c r="AQ15" s="1119"/>
      <c r="AR15" s="1119"/>
      <c r="AS15" s="1119"/>
      <c r="AT15" s="1119"/>
      <c r="AU15" s="1120"/>
      <c r="AV15" s="1120"/>
      <c r="AW15" s="1120"/>
      <c r="AX15" s="1120"/>
      <c r="AY15" s="1121"/>
      <c r="AZ15" s="232"/>
      <c r="BA15" s="232"/>
      <c r="BB15" s="232"/>
      <c r="BC15" s="232"/>
      <c r="BD15" s="232"/>
      <c r="BE15" s="233"/>
      <c r="BF15" s="233"/>
      <c r="BG15" s="233"/>
      <c r="BH15" s="233"/>
      <c r="BI15" s="233"/>
      <c r="BJ15" s="233"/>
      <c r="BK15" s="233"/>
      <c r="BL15" s="233"/>
      <c r="BM15" s="233"/>
      <c r="BN15" s="233"/>
      <c r="BO15" s="233"/>
      <c r="BP15" s="233"/>
      <c r="BQ15" s="238">
        <v>9</v>
      </c>
      <c r="BR15" s="239"/>
      <c r="BS15" s="1030"/>
      <c r="BT15" s="1031"/>
      <c r="BU15" s="1031"/>
      <c r="BV15" s="1031"/>
      <c r="BW15" s="1031"/>
      <c r="BX15" s="1031"/>
      <c r="BY15" s="1031"/>
      <c r="BZ15" s="1031"/>
      <c r="CA15" s="1031"/>
      <c r="CB15" s="1031"/>
      <c r="CC15" s="1031"/>
      <c r="CD15" s="1031"/>
      <c r="CE15" s="1031"/>
      <c r="CF15" s="1031"/>
      <c r="CG15" s="1052"/>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34"/>
    </row>
    <row r="16" spans="1:131" s="235" customFormat="1" ht="26.25" customHeight="1" x14ac:dyDescent="0.15">
      <c r="A16" s="238">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18"/>
      <c r="AL16" s="1119"/>
      <c r="AM16" s="1119"/>
      <c r="AN16" s="1119"/>
      <c r="AO16" s="1119"/>
      <c r="AP16" s="1119"/>
      <c r="AQ16" s="1119"/>
      <c r="AR16" s="1119"/>
      <c r="AS16" s="1119"/>
      <c r="AT16" s="1119"/>
      <c r="AU16" s="1120"/>
      <c r="AV16" s="1120"/>
      <c r="AW16" s="1120"/>
      <c r="AX16" s="1120"/>
      <c r="AY16" s="1121"/>
      <c r="AZ16" s="232"/>
      <c r="BA16" s="232"/>
      <c r="BB16" s="232"/>
      <c r="BC16" s="232"/>
      <c r="BD16" s="232"/>
      <c r="BE16" s="233"/>
      <c r="BF16" s="233"/>
      <c r="BG16" s="233"/>
      <c r="BH16" s="233"/>
      <c r="BI16" s="233"/>
      <c r="BJ16" s="233"/>
      <c r="BK16" s="233"/>
      <c r="BL16" s="233"/>
      <c r="BM16" s="233"/>
      <c r="BN16" s="233"/>
      <c r="BO16" s="233"/>
      <c r="BP16" s="233"/>
      <c r="BQ16" s="238">
        <v>10</v>
      </c>
      <c r="BR16" s="239"/>
      <c r="BS16" s="1030"/>
      <c r="BT16" s="1031"/>
      <c r="BU16" s="1031"/>
      <c r="BV16" s="1031"/>
      <c r="BW16" s="1031"/>
      <c r="BX16" s="1031"/>
      <c r="BY16" s="1031"/>
      <c r="BZ16" s="1031"/>
      <c r="CA16" s="1031"/>
      <c r="CB16" s="1031"/>
      <c r="CC16" s="1031"/>
      <c r="CD16" s="1031"/>
      <c r="CE16" s="1031"/>
      <c r="CF16" s="1031"/>
      <c r="CG16" s="1052"/>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34"/>
    </row>
    <row r="17" spans="1:131" s="235" customFormat="1" ht="26.25" customHeight="1" x14ac:dyDescent="0.15">
      <c r="A17" s="238">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18"/>
      <c r="AL17" s="1119"/>
      <c r="AM17" s="1119"/>
      <c r="AN17" s="1119"/>
      <c r="AO17" s="1119"/>
      <c r="AP17" s="1119"/>
      <c r="AQ17" s="1119"/>
      <c r="AR17" s="1119"/>
      <c r="AS17" s="1119"/>
      <c r="AT17" s="1119"/>
      <c r="AU17" s="1120"/>
      <c r="AV17" s="1120"/>
      <c r="AW17" s="1120"/>
      <c r="AX17" s="1120"/>
      <c r="AY17" s="1121"/>
      <c r="AZ17" s="232"/>
      <c r="BA17" s="232"/>
      <c r="BB17" s="232"/>
      <c r="BC17" s="232"/>
      <c r="BD17" s="232"/>
      <c r="BE17" s="233"/>
      <c r="BF17" s="233"/>
      <c r="BG17" s="233"/>
      <c r="BH17" s="233"/>
      <c r="BI17" s="233"/>
      <c r="BJ17" s="233"/>
      <c r="BK17" s="233"/>
      <c r="BL17" s="233"/>
      <c r="BM17" s="233"/>
      <c r="BN17" s="233"/>
      <c r="BO17" s="233"/>
      <c r="BP17" s="233"/>
      <c r="BQ17" s="238">
        <v>11</v>
      </c>
      <c r="BR17" s="239"/>
      <c r="BS17" s="1030"/>
      <c r="BT17" s="1031"/>
      <c r="BU17" s="1031"/>
      <c r="BV17" s="1031"/>
      <c r="BW17" s="1031"/>
      <c r="BX17" s="1031"/>
      <c r="BY17" s="1031"/>
      <c r="BZ17" s="1031"/>
      <c r="CA17" s="1031"/>
      <c r="CB17" s="1031"/>
      <c r="CC17" s="1031"/>
      <c r="CD17" s="1031"/>
      <c r="CE17" s="1031"/>
      <c r="CF17" s="1031"/>
      <c r="CG17" s="1052"/>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34"/>
    </row>
    <row r="18" spans="1:131" s="235" customFormat="1" ht="26.25" customHeight="1" x14ac:dyDescent="0.15">
      <c r="A18" s="238">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18"/>
      <c r="AL18" s="1119"/>
      <c r="AM18" s="1119"/>
      <c r="AN18" s="1119"/>
      <c r="AO18" s="1119"/>
      <c r="AP18" s="1119"/>
      <c r="AQ18" s="1119"/>
      <c r="AR18" s="1119"/>
      <c r="AS18" s="1119"/>
      <c r="AT18" s="1119"/>
      <c r="AU18" s="1120"/>
      <c r="AV18" s="1120"/>
      <c r="AW18" s="1120"/>
      <c r="AX18" s="1120"/>
      <c r="AY18" s="1121"/>
      <c r="AZ18" s="232"/>
      <c r="BA18" s="232"/>
      <c r="BB18" s="232"/>
      <c r="BC18" s="232"/>
      <c r="BD18" s="232"/>
      <c r="BE18" s="233"/>
      <c r="BF18" s="233"/>
      <c r="BG18" s="233"/>
      <c r="BH18" s="233"/>
      <c r="BI18" s="233"/>
      <c r="BJ18" s="233"/>
      <c r="BK18" s="233"/>
      <c r="BL18" s="233"/>
      <c r="BM18" s="233"/>
      <c r="BN18" s="233"/>
      <c r="BO18" s="233"/>
      <c r="BP18" s="233"/>
      <c r="BQ18" s="238">
        <v>12</v>
      </c>
      <c r="BR18" s="239"/>
      <c r="BS18" s="1030"/>
      <c r="BT18" s="1031"/>
      <c r="BU18" s="1031"/>
      <c r="BV18" s="1031"/>
      <c r="BW18" s="1031"/>
      <c r="BX18" s="1031"/>
      <c r="BY18" s="1031"/>
      <c r="BZ18" s="1031"/>
      <c r="CA18" s="1031"/>
      <c r="CB18" s="1031"/>
      <c r="CC18" s="1031"/>
      <c r="CD18" s="1031"/>
      <c r="CE18" s="1031"/>
      <c r="CF18" s="1031"/>
      <c r="CG18" s="1052"/>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34"/>
    </row>
    <row r="19" spans="1:131" s="235" customFormat="1" ht="26.25" customHeight="1" x14ac:dyDescent="0.15">
      <c r="A19" s="238">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18"/>
      <c r="AL19" s="1119"/>
      <c r="AM19" s="1119"/>
      <c r="AN19" s="1119"/>
      <c r="AO19" s="1119"/>
      <c r="AP19" s="1119"/>
      <c r="AQ19" s="1119"/>
      <c r="AR19" s="1119"/>
      <c r="AS19" s="1119"/>
      <c r="AT19" s="1119"/>
      <c r="AU19" s="1120"/>
      <c r="AV19" s="1120"/>
      <c r="AW19" s="1120"/>
      <c r="AX19" s="1120"/>
      <c r="AY19" s="1121"/>
      <c r="AZ19" s="232"/>
      <c r="BA19" s="232"/>
      <c r="BB19" s="232"/>
      <c r="BC19" s="232"/>
      <c r="BD19" s="232"/>
      <c r="BE19" s="233"/>
      <c r="BF19" s="233"/>
      <c r="BG19" s="233"/>
      <c r="BH19" s="233"/>
      <c r="BI19" s="233"/>
      <c r="BJ19" s="233"/>
      <c r="BK19" s="233"/>
      <c r="BL19" s="233"/>
      <c r="BM19" s="233"/>
      <c r="BN19" s="233"/>
      <c r="BO19" s="233"/>
      <c r="BP19" s="233"/>
      <c r="BQ19" s="238">
        <v>13</v>
      </c>
      <c r="BR19" s="239"/>
      <c r="BS19" s="1030"/>
      <c r="BT19" s="1031"/>
      <c r="BU19" s="1031"/>
      <c r="BV19" s="1031"/>
      <c r="BW19" s="1031"/>
      <c r="BX19" s="1031"/>
      <c r="BY19" s="1031"/>
      <c r="BZ19" s="1031"/>
      <c r="CA19" s="1031"/>
      <c r="CB19" s="1031"/>
      <c r="CC19" s="1031"/>
      <c r="CD19" s="1031"/>
      <c r="CE19" s="1031"/>
      <c r="CF19" s="1031"/>
      <c r="CG19" s="1052"/>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34"/>
    </row>
    <row r="20" spans="1:131" s="235" customFormat="1" ht="26.25" customHeight="1" x14ac:dyDescent="0.15">
      <c r="A20" s="238">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18"/>
      <c r="AL20" s="1119"/>
      <c r="AM20" s="1119"/>
      <c r="AN20" s="1119"/>
      <c r="AO20" s="1119"/>
      <c r="AP20" s="1119"/>
      <c r="AQ20" s="1119"/>
      <c r="AR20" s="1119"/>
      <c r="AS20" s="1119"/>
      <c r="AT20" s="1119"/>
      <c r="AU20" s="1120"/>
      <c r="AV20" s="1120"/>
      <c r="AW20" s="1120"/>
      <c r="AX20" s="1120"/>
      <c r="AY20" s="1121"/>
      <c r="AZ20" s="232"/>
      <c r="BA20" s="232"/>
      <c r="BB20" s="232"/>
      <c r="BC20" s="232"/>
      <c r="BD20" s="232"/>
      <c r="BE20" s="233"/>
      <c r="BF20" s="233"/>
      <c r="BG20" s="233"/>
      <c r="BH20" s="233"/>
      <c r="BI20" s="233"/>
      <c r="BJ20" s="233"/>
      <c r="BK20" s="233"/>
      <c r="BL20" s="233"/>
      <c r="BM20" s="233"/>
      <c r="BN20" s="233"/>
      <c r="BO20" s="233"/>
      <c r="BP20" s="233"/>
      <c r="BQ20" s="238">
        <v>14</v>
      </c>
      <c r="BR20" s="239"/>
      <c r="BS20" s="1030"/>
      <c r="BT20" s="1031"/>
      <c r="BU20" s="1031"/>
      <c r="BV20" s="1031"/>
      <c r="BW20" s="1031"/>
      <c r="BX20" s="1031"/>
      <c r="BY20" s="1031"/>
      <c r="BZ20" s="1031"/>
      <c r="CA20" s="1031"/>
      <c r="CB20" s="1031"/>
      <c r="CC20" s="1031"/>
      <c r="CD20" s="1031"/>
      <c r="CE20" s="1031"/>
      <c r="CF20" s="1031"/>
      <c r="CG20" s="1052"/>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34"/>
    </row>
    <row r="21" spans="1:131" s="235" customFormat="1" ht="26.25" customHeight="1" thickBot="1" x14ac:dyDescent="0.2">
      <c r="A21" s="238">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18"/>
      <c r="AL21" s="1119"/>
      <c r="AM21" s="1119"/>
      <c r="AN21" s="1119"/>
      <c r="AO21" s="1119"/>
      <c r="AP21" s="1119"/>
      <c r="AQ21" s="1119"/>
      <c r="AR21" s="1119"/>
      <c r="AS21" s="1119"/>
      <c r="AT21" s="1119"/>
      <c r="AU21" s="1120"/>
      <c r="AV21" s="1120"/>
      <c r="AW21" s="1120"/>
      <c r="AX21" s="1120"/>
      <c r="AY21" s="1121"/>
      <c r="AZ21" s="232"/>
      <c r="BA21" s="232"/>
      <c r="BB21" s="232"/>
      <c r="BC21" s="232"/>
      <c r="BD21" s="232"/>
      <c r="BE21" s="233"/>
      <c r="BF21" s="233"/>
      <c r="BG21" s="233"/>
      <c r="BH21" s="233"/>
      <c r="BI21" s="233"/>
      <c r="BJ21" s="233"/>
      <c r="BK21" s="233"/>
      <c r="BL21" s="233"/>
      <c r="BM21" s="233"/>
      <c r="BN21" s="233"/>
      <c r="BO21" s="233"/>
      <c r="BP21" s="233"/>
      <c r="BQ21" s="238">
        <v>15</v>
      </c>
      <c r="BR21" s="239"/>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34"/>
    </row>
    <row r="22" spans="1:131" s="235" customFormat="1" ht="26.25" customHeight="1" x14ac:dyDescent="0.15">
      <c r="A22" s="238">
        <v>16</v>
      </c>
      <c r="B22" s="1068"/>
      <c r="C22" s="1069"/>
      <c r="D22" s="1069"/>
      <c r="E22" s="1069"/>
      <c r="F22" s="1069"/>
      <c r="G22" s="1069"/>
      <c r="H22" s="1069"/>
      <c r="I22" s="1069"/>
      <c r="J22" s="1069"/>
      <c r="K22" s="1069"/>
      <c r="L22" s="1069"/>
      <c r="M22" s="1069"/>
      <c r="N22" s="1069"/>
      <c r="O22" s="1069"/>
      <c r="P22" s="1070"/>
      <c r="Q22" s="1111"/>
      <c r="R22" s="1112"/>
      <c r="S22" s="1112"/>
      <c r="T22" s="1112"/>
      <c r="U22" s="1112"/>
      <c r="V22" s="1112"/>
      <c r="W22" s="1112"/>
      <c r="X22" s="1112"/>
      <c r="Y22" s="1112"/>
      <c r="Z22" s="1112"/>
      <c r="AA22" s="1112"/>
      <c r="AB22" s="1112"/>
      <c r="AC22" s="1112"/>
      <c r="AD22" s="1112"/>
      <c r="AE22" s="1113"/>
      <c r="AF22" s="1073"/>
      <c r="AG22" s="1074"/>
      <c r="AH22" s="1074"/>
      <c r="AI22" s="1074"/>
      <c r="AJ22" s="1075"/>
      <c r="AK22" s="1114"/>
      <c r="AL22" s="1115"/>
      <c r="AM22" s="1115"/>
      <c r="AN22" s="1115"/>
      <c r="AO22" s="1115"/>
      <c r="AP22" s="1115"/>
      <c r="AQ22" s="1115"/>
      <c r="AR22" s="1115"/>
      <c r="AS22" s="1115"/>
      <c r="AT22" s="1115"/>
      <c r="AU22" s="1116"/>
      <c r="AV22" s="1116"/>
      <c r="AW22" s="1116"/>
      <c r="AX22" s="1116"/>
      <c r="AY22" s="1117"/>
      <c r="AZ22" s="1066" t="s">
        <v>398</v>
      </c>
      <c r="BA22" s="1066"/>
      <c r="BB22" s="1066"/>
      <c r="BC22" s="1066"/>
      <c r="BD22" s="1067"/>
      <c r="BE22" s="233"/>
      <c r="BF22" s="233"/>
      <c r="BG22" s="233"/>
      <c r="BH22" s="233"/>
      <c r="BI22" s="233"/>
      <c r="BJ22" s="233"/>
      <c r="BK22" s="233"/>
      <c r="BL22" s="233"/>
      <c r="BM22" s="233"/>
      <c r="BN22" s="233"/>
      <c r="BO22" s="233"/>
      <c r="BP22" s="233"/>
      <c r="BQ22" s="238">
        <v>16</v>
      </c>
      <c r="BR22" s="239"/>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34"/>
    </row>
    <row r="23" spans="1:131" s="235" customFormat="1" ht="26.25" customHeight="1" thickBot="1" x14ac:dyDescent="0.2">
      <c r="A23" s="240" t="s">
        <v>399</v>
      </c>
      <c r="B23" s="975" t="s">
        <v>400</v>
      </c>
      <c r="C23" s="976"/>
      <c r="D23" s="976"/>
      <c r="E23" s="976"/>
      <c r="F23" s="976"/>
      <c r="G23" s="976"/>
      <c r="H23" s="976"/>
      <c r="I23" s="976"/>
      <c r="J23" s="976"/>
      <c r="K23" s="976"/>
      <c r="L23" s="976"/>
      <c r="M23" s="976"/>
      <c r="N23" s="976"/>
      <c r="O23" s="976"/>
      <c r="P23" s="986"/>
      <c r="Q23" s="1105">
        <v>29886</v>
      </c>
      <c r="R23" s="1099"/>
      <c r="S23" s="1099"/>
      <c r="T23" s="1099"/>
      <c r="U23" s="1099"/>
      <c r="V23" s="1099">
        <v>29007</v>
      </c>
      <c r="W23" s="1099"/>
      <c r="X23" s="1099"/>
      <c r="Y23" s="1099"/>
      <c r="Z23" s="1099"/>
      <c r="AA23" s="1099">
        <v>879</v>
      </c>
      <c r="AB23" s="1099"/>
      <c r="AC23" s="1099"/>
      <c r="AD23" s="1099"/>
      <c r="AE23" s="1106"/>
      <c r="AF23" s="1107">
        <v>802</v>
      </c>
      <c r="AG23" s="1099"/>
      <c r="AH23" s="1099"/>
      <c r="AI23" s="1099"/>
      <c r="AJ23" s="1108"/>
      <c r="AK23" s="1109"/>
      <c r="AL23" s="1110"/>
      <c r="AM23" s="1110"/>
      <c r="AN23" s="1110"/>
      <c r="AO23" s="1110"/>
      <c r="AP23" s="1099">
        <v>22165</v>
      </c>
      <c r="AQ23" s="1099"/>
      <c r="AR23" s="1099"/>
      <c r="AS23" s="1099"/>
      <c r="AT23" s="1099"/>
      <c r="AU23" s="1100"/>
      <c r="AV23" s="1100"/>
      <c r="AW23" s="1100"/>
      <c r="AX23" s="1100"/>
      <c r="AY23" s="1101"/>
      <c r="AZ23" s="1102" t="s">
        <v>401</v>
      </c>
      <c r="BA23" s="1103"/>
      <c r="BB23" s="1103"/>
      <c r="BC23" s="1103"/>
      <c r="BD23" s="1104"/>
      <c r="BE23" s="233"/>
      <c r="BF23" s="233"/>
      <c r="BG23" s="233"/>
      <c r="BH23" s="233"/>
      <c r="BI23" s="233"/>
      <c r="BJ23" s="233"/>
      <c r="BK23" s="233"/>
      <c r="BL23" s="233"/>
      <c r="BM23" s="233"/>
      <c r="BN23" s="233"/>
      <c r="BO23" s="233"/>
      <c r="BP23" s="233"/>
      <c r="BQ23" s="238">
        <v>17</v>
      </c>
      <c r="BR23" s="239"/>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34"/>
    </row>
    <row r="24" spans="1:131" s="235" customFormat="1" ht="26.25" customHeight="1" x14ac:dyDescent="0.15">
      <c r="A24" s="1098" t="s">
        <v>402</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38">
        <v>18</v>
      </c>
      <c r="BR24" s="239"/>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34"/>
    </row>
    <row r="25" spans="1:131" ht="26.25" customHeight="1" thickBot="1" x14ac:dyDescent="0.2">
      <c r="A25" s="1097" t="s">
        <v>403</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1"/>
      <c r="BP25" s="241"/>
      <c r="BQ25" s="238">
        <v>19</v>
      </c>
      <c r="BR25" s="239"/>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30"/>
    </row>
    <row r="26" spans="1:131" ht="26.25" customHeight="1" x14ac:dyDescent="0.15">
      <c r="A26" s="1033" t="s">
        <v>380</v>
      </c>
      <c r="B26" s="1034"/>
      <c r="C26" s="1034"/>
      <c r="D26" s="1034"/>
      <c r="E26" s="1034"/>
      <c r="F26" s="1034"/>
      <c r="G26" s="1034"/>
      <c r="H26" s="1034"/>
      <c r="I26" s="1034"/>
      <c r="J26" s="1034"/>
      <c r="K26" s="1034"/>
      <c r="L26" s="1034"/>
      <c r="M26" s="1034"/>
      <c r="N26" s="1034"/>
      <c r="O26" s="1034"/>
      <c r="P26" s="1035"/>
      <c r="Q26" s="1039" t="s">
        <v>404</v>
      </c>
      <c r="R26" s="1040"/>
      <c r="S26" s="1040"/>
      <c r="T26" s="1040"/>
      <c r="U26" s="1041"/>
      <c r="V26" s="1039" t="s">
        <v>405</v>
      </c>
      <c r="W26" s="1040"/>
      <c r="X26" s="1040"/>
      <c r="Y26" s="1040"/>
      <c r="Z26" s="1041"/>
      <c r="AA26" s="1039" t="s">
        <v>406</v>
      </c>
      <c r="AB26" s="1040"/>
      <c r="AC26" s="1040"/>
      <c r="AD26" s="1040"/>
      <c r="AE26" s="1040"/>
      <c r="AF26" s="1093" t="s">
        <v>407</v>
      </c>
      <c r="AG26" s="1046"/>
      <c r="AH26" s="1046"/>
      <c r="AI26" s="1046"/>
      <c r="AJ26" s="1094"/>
      <c r="AK26" s="1040" t="s">
        <v>408</v>
      </c>
      <c r="AL26" s="1040"/>
      <c r="AM26" s="1040"/>
      <c r="AN26" s="1040"/>
      <c r="AO26" s="1041"/>
      <c r="AP26" s="1039" t="s">
        <v>409</v>
      </c>
      <c r="AQ26" s="1040"/>
      <c r="AR26" s="1040"/>
      <c r="AS26" s="1040"/>
      <c r="AT26" s="1041"/>
      <c r="AU26" s="1039" t="s">
        <v>410</v>
      </c>
      <c r="AV26" s="1040"/>
      <c r="AW26" s="1040"/>
      <c r="AX26" s="1040"/>
      <c r="AY26" s="1041"/>
      <c r="AZ26" s="1039" t="s">
        <v>411</v>
      </c>
      <c r="BA26" s="1040"/>
      <c r="BB26" s="1040"/>
      <c r="BC26" s="1040"/>
      <c r="BD26" s="1041"/>
      <c r="BE26" s="1039" t="s">
        <v>387</v>
      </c>
      <c r="BF26" s="1040"/>
      <c r="BG26" s="1040"/>
      <c r="BH26" s="1040"/>
      <c r="BI26" s="1053"/>
      <c r="BJ26" s="232"/>
      <c r="BK26" s="232"/>
      <c r="BL26" s="232"/>
      <c r="BM26" s="232"/>
      <c r="BN26" s="232"/>
      <c r="BO26" s="241"/>
      <c r="BP26" s="241"/>
      <c r="BQ26" s="238">
        <v>20</v>
      </c>
      <c r="BR26" s="239"/>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30"/>
    </row>
    <row r="27" spans="1:13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5"/>
      <c r="AG27" s="1049"/>
      <c r="AH27" s="1049"/>
      <c r="AI27" s="1049"/>
      <c r="AJ27" s="1096"/>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32"/>
      <c r="BK27" s="232"/>
      <c r="BL27" s="232"/>
      <c r="BM27" s="232"/>
      <c r="BN27" s="232"/>
      <c r="BO27" s="241"/>
      <c r="BP27" s="241"/>
      <c r="BQ27" s="238">
        <v>21</v>
      </c>
      <c r="BR27" s="239"/>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30"/>
    </row>
    <row r="28" spans="1:131" ht="26.25" customHeight="1" thickTop="1" x14ac:dyDescent="0.15">
      <c r="A28" s="242">
        <v>1</v>
      </c>
      <c r="B28" s="1085" t="s">
        <v>412</v>
      </c>
      <c r="C28" s="1086"/>
      <c r="D28" s="1086"/>
      <c r="E28" s="1086"/>
      <c r="F28" s="1086"/>
      <c r="G28" s="1086"/>
      <c r="H28" s="1086"/>
      <c r="I28" s="1086"/>
      <c r="J28" s="1086"/>
      <c r="K28" s="1086"/>
      <c r="L28" s="1086"/>
      <c r="M28" s="1086"/>
      <c r="N28" s="1086"/>
      <c r="O28" s="1086"/>
      <c r="P28" s="1087"/>
      <c r="Q28" s="1088">
        <v>8165</v>
      </c>
      <c r="R28" s="1089"/>
      <c r="S28" s="1089"/>
      <c r="T28" s="1089"/>
      <c r="U28" s="1089"/>
      <c r="V28" s="1089">
        <v>8087</v>
      </c>
      <c r="W28" s="1089"/>
      <c r="X28" s="1089"/>
      <c r="Y28" s="1089"/>
      <c r="Z28" s="1089"/>
      <c r="AA28" s="1089">
        <v>78</v>
      </c>
      <c r="AB28" s="1089"/>
      <c r="AC28" s="1089"/>
      <c r="AD28" s="1089"/>
      <c r="AE28" s="1090"/>
      <c r="AF28" s="1091">
        <v>78</v>
      </c>
      <c r="AG28" s="1089"/>
      <c r="AH28" s="1089"/>
      <c r="AI28" s="1089"/>
      <c r="AJ28" s="1092"/>
      <c r="AK28" s="1080">
        <v>826</v>
      </c>
      <c r="AL28" s="1081"/>
      <c r="AM28" s="1081"/>
      <c r="AN28" s="1081"/>
      <c r="AO28" s="1081"/>
      <c r="AP28" s="1081" t="s">
        <v>591</v>
      </c>
      <c r="AQ28" s="1081"/>
      <c r="AR28" s="1081"/>
      <c r="AS28" s="1081"/>
      <c r="AT28" s="1081"/>
      <c r="AU28" s="1081" t="s">
        <v>591</v>
      </c>
      <c r="AV28" s="1081"/>
      <c r="AW28" s="1081"/>
      <c r="AX28" s="1081"/>
      <c r="AY28" s="1081"/>
      <c r="AZ28" s="1082" t="s">
        <v>591</v>
      </c>
      <c r="BA28" s="1082"/>
      <c r="BB28" s="1082"/>
      <c r="BC28" s="1082"/>
      <c r="BD28" s="1082"/>
      <c r="BE28" s="1083"/>
      <c r="BF28" s="1083"/>
      <c r="BG28" s="1083"/>
      <c r="BH28" s="1083"/>
      <c r="BI28" s="1084"/>
      <c r="BJ28" s="232"/>
      <c r="BK28" s="232"/>
      <c r="BL28" s="232"/>
      <c r="BM28" s="232"/>
      <c r="BN28" s="232"/>
      <c r="BO28" s="241"/>
      <c r="BP28" s="241"/>
      <c r="BQ28" s="238">
        <v>22</v>
      </c>
      <c r="BR28" s="239"/>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30"/>
    </row>
    <row r="29" spans="1:131" ht="26.25" customHeight="1" x14ac:dyDescent="0.15">
      <c r="A29" s="242">
        <v>2</v>
      </c>
      <c r="B29" s="1068" t="s">
        <v>413</v>
      </c>
      <c r="C29" s="1069"/>
      <c r="D29" s="1069"/>
      <c r="E29" s="1069"/>
      <c r="F29" s="1069"/>
      <c r="G29" s="1069"/>
      <c r="H29" s="1069"/>
      <c r="I29" s="1069"/>
      <c r="J29" s="1069"/>
      <c r="K29" s="1069"/>
      <c r="L29" s="1069"/>
      <c r="M29" s="1069"/>
      <c r="N29" s="1069"/>
      <c r="O29" s="1069"/>
      <c r="P29" s="1070"/>
      <c r="Q29" s="1076">
        <v>8</v>
      </c>
      <c r="R29" s="1077"/>
      <c r="S29" s="1077"/>
      <c r="T29" s="1077"/>
      <c r="U29" s="1077"/>
      <c r="V29" s="1077">
        <v>8</v>
      </c>
      <c r="W29" s="1077"/>
      <c r="X29" s="1077"/>
      <c r="Y29" s="1077"/>
      <c r="Z29" s="1077"/>
      <c r="AA29" s="1077" t="s">
        <v>591</v>
      </c>
      <c r="AB29" s="1077"/>
      <c r="AC29" s="1077"/>
      <c r="AD29" s="1077"/>
      <c r="AE29" s="1078"/>
      <c r="AF29" s="1073" t="s">
        <v>132</v>
      </c>
      <c r="AG29" s="1074"/>
      <c r="AH29" s="1074"/>
      <c r="AI29" s="1074"/>
      <c r="AJ29" s="1075"/>
      <c r="AK29" s="1018">
        <v>4</v>
      </c>
      <c r="AL29" s="1009"/>
      <c r="AM29" s="1009"/>
      <c r="AN29" s="1009"/>
      <c r="AO29" s="1009"/>
      <c r="AP29" s="1009" t="s">
        <v>591</v>
      </c>
      <c r="AQ29" s="1009"/>
      <c r="AR29" s="1009"/>
      <c r="AS29" s="1009"/>
      <c r="AT29" s="1009"/>
      <c r="AU29" s="1009" t="s">
        <v>591</v>
      </c>
      <c r="AV29" s="1009"/>
      <c r="AW29" s="1009"/>
      <c r="AX29" s="1009"/>
      <c r="AY29" s="1009"/>
      <c r="AZ29" s="1079" t="s">
        <v>591</v>
      </c>
      <c r="BA29" s="1079"/>
      <c r="BB29" s="1079"/>
      <c r="BC29" s="1079"/>
      <c r="BD29" s="1079"/>
      <c r="BE29" s="1010"/>
      <c r="BF29" s="1010"/>
      <c r="BG29" s="1010"/>
      <c r="BH29" s="1010"/>
      <c r="BI29" s="1011"/>
      <c r="BJ29" s="232"/>
      <c r="BK29" s="232"/>
      <c r="BL29" s="232"/>
      <c r="BM29" s="232"/>
      <c r="BN29" s="232"/>
      <c r="BO29" s="241"/>
      <c r="BP29" s="241"/>
      <c r="BQ29" s="238">
        <v>23</v>
      </c>
      <c r="BR29" s="239"/>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30"/>
    </row>
    <row r="30" spans="1:131" ht="26.25" customHeight="1" x14ac:dyDescent="0.15">
      <c r="A30" s="242">
        <v>3</v>
      </c>
      <c r="B30" s="1068" t="s">
        <v>414</v>
      </c>
      <c r="C30" s="1069"/>
      <c r="D30" s="1069"/>
      <c r="E30" s="1069"/>
      <c r="F30" s="1069"/>
      <c r="G30" s="1069"/>
      <c r="H30" s="1069"/>
      <c r="I30" s="1069"/>
      <c r="J30" s="1069"/>
      <c r="K30" s="1069"/>
      <c r="L30" s="1069"/>
      <c r="M30" s="1069"/>
      <c r="N30" s="1069"/>
      <c r="O30" s="1069"/>
      <c r="P30" s="1070"/>
      <c r="Q30" s="1076">
        <v>6603</v>
      </c>
      <c r="R30" s="1077"/>
      <c r="S30" s="1077"/>
      <c r="T30" s="1077"/>
      <c r="U30" s="1077"/>
      <c r="V30" s="1077">
        <v>6553</v>
      </c>
      <c r="W30" s="1077"/>
      <c r="X30" s="1077"/>
      <c r="Y30" s="1077"/>
      <c r="Z30" s="1077"/>
      <c r="AA30" s="1077">
        <v>50</v>
      </c>
      <c r="AB30" s="1077"/>
      <c r="AC30" s="1077"/>
      <c r="AD30" s="1077"/>
      <c r="AE30" s="1078"/>
      <c r="AF30" s="1073">
        <v>50</v>
      </c>
      <c r="AG30" s="1074"/>
      <c r="AH30" s="1074"/>
      <c r="AI30" s="1074"/>
      <c r="AJ30" s="1075"/>
      <c r="AK30" s="1018">
        <v>1041</v>
      </c>
      <c r="AL30" s="1009"/>
      <c r="AM30" s="1009"/>
      <c r="AN30" s="1009"/>
      <c r="AO30" s="1009"/>
      <c r="AP30" s="1009" t="s">
        <v>591</v>
      </c>
      <c r="AQ30" s="1009"/>
      <c r="AR30" s="1009"/>
      <c r="AS30" s="1009"/>
      <c r="AT30" s="1009"/>
      <c r="AU30" s="1009" t="s">
        <v>591</v>
      </c>
      <c r="AV30" s="1009"/>
      <c r="AW30" s="1009"/>
      <c r="AX30" s="1009"/>
      <c r="AY30" s="1009"/>
      <c r="AZ30" s="1079" t="s">
        <v>591</v>
      </c>
      <c r="BA30" s="1079"/>
      <c r="BB30" s="1079"/>
      <c r="BC30" s="1079"/>
      <c r="BD30" s="1079"/>
      <c r="BE30" s="1010"/>
      <c r="BF30" s="1010"/>
      <c r="BG30" s="1010"/>
      <c r="BH30" s="1010"/>
      <c r="BI30" s="1011"/>
      <c r="BJ30" s="232"/>
      <c r="BK30" s="232"/>
      <c r="BL30" s="232"/>
      <c r="BM30" s="232"/>
      <c r="BN30" s="232"/>
      <c r="BO30" s="241"/>
      <c r="BP30" s="241"/>
      <c r="BQ30" s="238">
        <v>24</v>
      </c>
      <c r="BR30" s="239"/>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30"/>
    </row>
    <row r="31" spans="1:131" ht="26.25" customHeight="1" x14ac:dyDescent="0.15">
      <c r="A31" s="242">
        <v>4</v>
      </c>
      <c r="B31" s="1068" t="s">
        <v>415</v>
      </c>
      <c r="C31" s="1069"/>
      <c r="D31" s="1069"/>
      <c r="E31" s="1069"/>
      <c r="F31" s="1069"/>
      <c r="G31" s="1069"/>
      <c r="H31" s="1069"/>
      <c r="I31" s="1069"/>
      <c r="J31" s="1069"/>
      <c r="K31" s="1069"/>
      <c r="L31" s="1069"/>
      <c r="M31" s="1069"/>
      <c r="N31" s="1069"/>
      <c r="O31" s="1069"/>
      <c r="P31" s="1070"/>
      <c r="Q31" s="1076">
        <v>1242</v>
      </c>
      <c r="R31" s="1077"/>
      <c r="S31" s="1077"/>
      <c r="T31" s="1077"/>
      <c r="U31" s="1077"/>
      <c r="V31" s="1077">
        <v>1199</v>
      </c>
      <c r="W31" s="1077"/>
      <c r="X31" s="1077"/>
      <c r="Y31" s="1077"/>
      <c r="Z31" s="1077"/>
      <c r="AA31" s="1077">
        <v>43</v>
      </c>
      <c r="AB31" s="1077"/>
      <c r="AC31" s="1077"/>
      <c r="AD31" s="1077"/>
      <c r="AE31" s="1078"/>
      <c r="AF31" s="1073">
        <v>43</v>
      </c>
      <c r="AG31" s="1074"/>
      <c r="AH31" s="1074"/>
      <c r="AI31" s="1074"/>
      <c r="AJ31" s="1075"/>
      <c r="AK31" s="1018">
        <v>253</v>
      </c>
      <c r="AL31" s="1009"/>
      <c r="AM31" s="1009"/>
      <c r="AN31" s="1009"/>
      <c r="AO31" s="1009"/>
      <c r="AP31" s="1009" t="s">
        <v>591</v>
      </c>
      <c r="AQ31" s="1009"/>
      <c r="AR31" s="1009"/>
      <c r="AS31" s="1009"/>
      <c r="AT31" s="1009"/>
      <c r="AU31" s="1009" t="s">
        <v>591</v>
      </c>
      <c r="AV31" s="1009"/>
      <c r="AW31" s="1009"/>
      <c r="AX31" s="1009"/>
      <c r="AY31" s="1009"/>
      <c r="AZ31" s="1079" t="s">
        <v>591</v>
      </c>
      <c r="BA31" s="1079"/>
      <c r="BB31" s="1079"/>
      <c r="BC31" s="1079"/>
      <c r="BD31" s="1079"/>
      <c r="BE31" s="1010"/>
      <c r="BF31" s="1010"/>
      <c r="BG31" s="1010"/>
      <c r="BH31" s="1010"/>
      <c r="BI31" s="1011"/>
      <c r="BJ31" s="232"/>
      <c r="BK31" s="232"/>
      <c r="BL31" s="232"/>
      <c r="BM31" s="232"/>
      <c r="BN31" s="232"/>
      <c r="BO31" s="241"/>
      <c r="BP31" s="241"/>
      <c r="BQ31" s="238">
        <v>25</v>
      </c>
      <c r="BR31" s="239"/>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30"/>
    </row>
    <row r="32" spans="1:131" ht="26.25" customHeight="1" x14ac:dyDescent="0.15">
      <c r="A32" s="242">
        <v>5</v>
      </c>
      <c r="B32" s="1068" t="s">
        <v>416</v>
      </c>
      <c r="C32" s="1069"/>
      <c r="D32" s="1069"/>
      <c r="E32" s="1069"/>
      <c r="F32" s="1069"/>
      <c r="G32" s="1069"/>
      <c r="H32" s="1069"/>
      <c r="I32" s="1069"/>
      <c r="J32" s="1069"/>
      <c r="K32" s="1069"/>
      <c r="L32" s="1069"/>
      <c r="M32" s="1069"/>
      <c r="N32" s="1069"/>
      <c r="O32" s="1069"/>
      <c r="P32" s="1070"/>
      <c r="Q32" s="1076">
        <v>1375</v>
      </c>
      <c r="R32" s="1077"/>
      <c r="S32" s="1077"/>
      <c r="T32" s="1077"/>
      <c r="U32" s="1077"/>
      <c r="V32" s="1077">
        <v>1245</v>
      </c>
      <c r="W32" s="1077"/>
      <c r="X32" s="1077"/>
      <c r="Y32" s="1077"/>
      <c r="Z32" s="1077"/>
      <c r="AA32" s="1077">
        <v>130</v>
      </c>
      <c r="AB32" s="1077"/>
      <c r="AC32" s="1077"/>
      <c r="AD32" s="1077"/>
      <c r="AE32" s="1078"/>
      <c r="AF32" s="1073">
        <v>2621</v>
      </c>
      <c r="AG32" s="1074"/>
      <c r="AH32" s="1074"/>
      <c r="AI32" s="1074"/>
      <c r="AJ32" s="1075"/>
      <c r="AK32" s="1018">
        <v>104</v>
      </c>
      <c r="AL32" s="1009"/>
      <c r="AM32" s="1009"/>
      <c r="AN32" s="1009"/>
      <c r="AO32" s="1009"/>
      <c r="AP32" s="1009">
        <v>2103</v>
      </c>
      <c r="AQ32" s="1009"/>
      <c r="AR32" s="1009"/>
      <c r="AS32" s="1009"/>
      <c r="AT32" s="1009"/>
      <c r="AU32" s="1009">
        <v>2</v>
      </c>
      <c r="AV32" s="1009"/>
      <c r="AW32" s="1009"/>
      <c r="AX32" s="1009"/>
      <c r="AY32" s="1009"/>
      <c r="AZ32" s="1079" t="s">
        <v>591</v>
      </c>
      <c r="BA32" s="1079"/>
      <c r="BB32" s="1079"/>
      <c r="BC32" s="1079"/>
      <c r="BD32" s="1079"/>
      <c r="BE32" s="1010" t="s">
        <v>417</v>
      </c>
      <c r="BF32" s="1010"/>
      <c r="BG32" s="1010"/>
      <c r="BH32" s="1010"/>
      <c r="BI32" s="1011"/>
      <c r="BJ32" s="232"/>
      <c r="BK32" s="232"/>
      <c r="BL32" s="232"/>
      <c r="BM32" s="232"/>
      <c r="BN32" s="232"/>
      <c r="BO32" s="241"/>
      <c r="BP32" s="241"/>
      <c r="BQ32" s="238">
        <v>26</v>
      </c>
      <c r="BR32" s="239"/>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30"/>
    </row>
    <row r="33" spans="1:131" ht="26.25" customHeight="1" x14ac:dyDescent="0.15">
      <c r="A33" s="242">
        <v>6</v>
      </c>
      <c r="B33" s="1068" t="s">
        <v>418</v>
      </c>
      <c r="C33" s="1069"/>
      <c r="D33" s="1069"/>
      <c r="E33" s="1069"/>
      <c r="F33" s="1069"/>
      <c r="G33" s="1069"/>
      <c r="H33" s="1069"/>
      <c r="I33" s="1069"/>
      <c r="J33" s="1069"/>
      <c r="K33" s="1069"/>
      <c r="L33" s="1069"/>
      <c r="M33" s="1069"/>
      <c r="N33" s="1069"/>
      <c r="O33" s="1069"/>
      <c r="P33" s="1070"/>
      <c r="Q33" s="1076">
        <v>6029</v>
      </c>
      <c r="R33" s="1077"/>
      <c r="S33" s="1077"/>
      <c r="T33" s="1077"/>
      <c r="U33" s="1077"/>
      <c r="V33" s="1077">
        <v>5078</v>
      </c>
      <c r="W33" s="1077"/>
      <c r="X33" s="1077"/>
      <c r="Y33" s="1077"/>
      <c r="Z33" s="1077"/>
      <c r="AA33" s="1077">
        <v>951</v>
      </c>
      <c r="AB33" s="1077"/>
      <c r="AC33" s="1077"/>
      <c r="AD33" s="1077"/>
      <c r="AE33" s="1078"/>
      <c r="AF33" s="1073">
        <v>3290</v>
      </c>
      <c r="AG33" s="1074"/>
      <c r="AH33" s="1074"/>
      <c r="AI33" s="1074"/>
      <c r="AJ33" s="1075"/>
      <c r="AK33" s="1018">
        <v>538</v>
      </c>
      <c r="AL33" s="1009"/>
      <c r="AM33" s="1009"/>
      <c r="AN33" s="1009"/>
      <c r="AO33" s="1009"/>
      <c r="AP33" s="1009">
        <v>3561</v>
      </c>
      <c r="AQ33" s="1009"/>
      <c r="AR33" s="1009"/>
      <c r="AS33" s="1009"/>
      <c r="AT33" s="1009"/>
      <c r="AU33" s="1009">
        <v>2075</v>
      </c>
      <c r="AV33" s="1009"/>
      <c r="AW33" s="1009"/>
      <c r="AX33" s="1009"/>
      <c r="AY33" s="1009"/>
      <c r="AZ33" s="1079" t="s">
        <v>591</v>
      </c>
      <c r="BA33" s="1079"/>
      <c r="BB33" s="1079"/>
      <c r="BC33" s="1079"/>
      <c r="BD33" s="1079"/>
      <c r="BE33" s="1010" t="s">
        <v>417</v>
      </c>
      <c r="BF33" s="1010"/>
      <c r="BG33" s="1010"/>
      <c r="BH33" s="1010"/>
      <c r="BI33" s="1011"/>
      <c r="BJ33" s="232"/>
      <c r="BK33" s="232"/>
      <c r="BL33" s="232"/>
      <c r="BM33" s="232"/>
      <c r="BN33" s="232"/>
      <c r="BO33" s="241"/>
      <c r="BP33" s="241"/>
      <c r="BQ33" s="238">
        <v>27</v>
      </c>
      <c r="BR33" s="239"/>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30"/>
    </row>
    <row r="34" spans="1:131" ht="26.25" customHeight="1" x14ac:dyDescent="0.15">
      <c r="A34" s="242">
        <v>7</v>
      </c>
      <c r="B34" s="1068" t="s">
        <v>419</v>
      </c>
      <c r="C34" s="1069"/>
      <c r="D34" s="1069"/>
      <c r="E34" s="1069"/>
      <c r="F34" s="1069"/>
      <c r="G34" s="1069"/>
      <c r="H34" s="1069"/>
      <c r="I34" s="1069"/>
      <c r="J34" s="1069"/>
      <c r="K34" s="1069"/>
      <c r="L34" s="1069"/>
      <c r="M34" s="1069"/>
      <c r="N34" s="1069"/>
      <c r="O34" s="1069"/>
      <c r="P34" s="1070"/>
      <c r="Q34" s="1076">
        <v>2158</v>
      </c>
      <c r="R34" s="1077"/>
      <c r="S34" s="1077"/>
      <c r="T34" s="1077"/>
      <c r="U34" s="1077"/>
      <c r="V34" s="1077">
        <v>2070</v>
      </c>
      <c r="W34" s="1077"/>
      <c r="X34" s="1077"/>
      <c r="Y34" s="1077"/>
      <c r="Z34" s="1077"/>
      <c r="AA34" s="1077">
        <v>88</v>
      </c>
      <c r="AB34" s="1077"/>
      <c r="AC34" s="1077"/>
      <c r="AD34" s="1077"/>
      <c r="AE34" s="1078"/>
      <c r="AF34" s="1073">
        <v>84</v>
      </c>
      <c r="AG34" s="1074"/>
      <c r="AH34" s="1074"/>
      <c r="AI34" s="1074"/>
      <c r="AJ34" s="1075"/>
      <c r="AK34" s="1018">
        <v>925</v>
      </c>
      <c r="AL34" s="1009"/>
      <c r="AM34" s="1009"/>
      <c r="AN34" s="1009"/>
      <c r="AO34" s="1009"/>
      <c r="AP34" s="1009">
        <v>14927</v>
      </c>
      <c r="AQ34" s="1009"/>
      <c r="AR34" s="1009"/>
      <c r="AS34" s="1009"/>
      <c r="AT34" s="1009"/>
      <c r="AU34" s="1009">
        <v>8076</v>
      </c>
      <c r="AV34" s="1009"/>
      <c r="AW34" s="1009"/>
      <c r="AX34" s="1009"/>
      <c r="AY34" s="1009"/>
      <c r="AZ34" s="1079" t="s">
        <v>591</v>
      </c>
      <c r="BA34" s="1079"/>
      <c r="BB34" s="1079"/>
      <c r="BC34" s="1079"/>
      <c r="BD34" s="1079"/>
      <c r="BE34" s="1010" t="s">
        <v>420</v>
      </c>
      <c r="BF34" s="1010"/>
      <c r="BG34" s="1010"/>
      <c r="BH34" s="1010"/>
      <c r="BI34" s="1011"/>
      <c r="BJ34" s="232"/>
      <c r="BK34" s="232"/>
      <c r="BL34" s="232"/>
      <c r="BM34" s="232"/>
      <c r="BN34" s="232"/>
      <c r="BO34" s="241"/>
      <c r="BP34" s="241"/>
      <c r="BQ34" s="238">
        <v>28</v>
      </c>
      <c r="BR34" s="239"/>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30"/>
    </row>
    <row r="35" spans="1:131" ht="26.25" customHeight="1" x14ac:dyDescent="0.15">
      <c r="A35" s="242">
        <v>8</v>
      </c>
      <c r="B35" s="1068"/>
      <c r="C35" s="1069"/>
      <c r="D35" s="1069"/>
      <c r="E35" s="1069"/>
      <c r="F35" s="1069"/>
      <c r="G35" s="1069"/>
      <c r="H35" s="1069"/>
      <c r="I35" s="1069"/>
      <c r="J35" s="1069"/>
      <c r="K35" s="1069"/>
      <c r="L35" s="1069"/>
      <c r="M35" s="1069"/>
      <c r="N35" s="1069"/>
      <c r="O35" s="1069"/>
      <c r="P35" s="1070"/>
      <c r="Q35" s="1076"/>
      <c r="R35" s="1077"/>
      <c r="S35" s="1077"/>
      <c r="T35" s="1077"/>
      <c r="U35" s="1077"/>
      <c r="V35" s="1077"/>
      <c r="W35" s="1077"/>
      <c r="X35" s="1077"/>
      <c r="Y35" s="1077"/>
      <c r="Z35" s="1077"/>
      <c r="AA35" s="1077"/>
      <c r="AB35" s="1077"/>
      <c r="AC35" s="1077"/>
      <c r="AD35" s="1077"/>
      <c r="AE35" s="1078"/>
      <c r="AF35" s="1073"/>
      <c r="AG35" s="1074"/>
      <c r="AH35" s="1074"/>
      <c r="AI35" s="1074"/>
      <c r="AJ35" s="1075"/>
      <c r="AK35" s="1018"/>
      <c r="AL35" s="1009"/>
      <c r="AM35" s="1009"/>
      <c r="AN35" s="1009"/>
      <c r="AO35" s="1009"/>
      <c r="AP35" s="1009"/>
      <c r="AQ35" s="1009"/>
      <c r="AR35" s="1009"/>
      <c r="AS35" s="1009"/>
      <c r="AT35" s="1009"/>
      <c r="AU35" s="1009"/>
      <c r="AV35" s="1009"/>
      <c r="AW35" s="1009"/>
      <c r="AX35" s="1009"/>
      <c r="AY35" s="1009"/>
      <c r="AZ35" s="1079"/>
      <c r="BA35" s="1079"/>
      <c r="BB35" s="1079"/>
      <c r="BC35" s="1079"/>
      <c r="BD35" s="1079"/>
      <c r="BE35" s="1010"/>
      <c r="BF35" s="1010"/>
      <c r="BG35" s="1010"/>
      <c r="BH35" s="1010"/>
      <c r="BI35" s="1011"/>
      <c r="BJ35" s="232"/>
      <c r="BK35" s="232"/>
      <c r="BL35" s="232"/>
      <c r="BM35" s="232"/>
      <c r="BN35" s="232"/>
      <c r="BO35" s="241"/>
      <c r="BP35" s="241"/>
      <c r="BQ35" s="238">
        <v>29</v>
      </c>
      <c r="BR35" s="239"/>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30"/>
    </row>
    <row r="36" spans="1:131" ht="26.25" customHeight="1" x14ac:dyDescent="0.15">
      <c r="A36" s="242">
        <v>9</v>
      </c>
      <c r="B36" s="1068"/>
      <c r="C36" s="1069"/>
      <c r="D36" s="1069"/>
      <c r="E36" s="1069"/>
      <c r="F36" s="1069"/>
      <c r="G36" s="1069"/>
      <c r="H36" s="1069"/>
      <c r="I36" s="1069"/>
      <c r="J36" s="1069"/>
      <c r="K36" s="1069"/>
      <c r="L36" s="1069"/>
      <c r="M36" s="1069"/>
      <c r="N36" s="1069"/>
      <c r="O36" s="1069"/>
      <c r="P36" s="1070"/>
      <c r="Q36" s="1076"/>
      <c r="R36" s="1077"/>
      <c r="S36" s="1077"/>
      <c r="T36" s="1077"/>
      <c r="U36" s="1077"/>
      <c r="V36" s="1077"/>
      <c r="W36" s="1077"/>
      <c r="X36" s="1077"/>
      <c r="Y36" s="1077"/>
      <c r="Z36" s="1077"/>
      <c r="AA36" s="1077"/>
      <c r="AB36" s="1077"/>
      <c r="AC36" s="1077"/>
      <c r="AD36" s="1077"/>
      <c r="AE36" s="1078"/>
      <c r="AF36" s="1073"/>
      <c r="AG36" s="1074"/>
      <c r="AH36" s="1074"/>
      <c r="AI36" s="1074"/>
      <c r="AJ36" s="1075"/>
      <c r="AK36" s="1018"/>
      <c r="AL36" s="1009"/>
      <c r="AM36" s="1009"/>
      <c r="AN36" s="1009"/>
      <c r="AO36" s="1009"/>
      <c r="AP36" s="1009"/>
      <c r="AQ36" s="1009"/>
      <c r="AR36" s="1009"/>
      <c r="AS36" s="1009"/>
      <c r="AT36" s="1009"/>
      <c r="AU36" s="1009"/>
      <c r="AV36" s="1009"/>
      <c r="AW36" s="1009"/>
      <c r="AX36" s="1009"/>
      <c r="AY36" s="1009"/>
      <c r="AZ36" s="1079"/>
      <c r="BA36" s="1079"/>
      <c r="BB36" s="1079"/>
      <c r="BC36" s="1079"/>
      <c r="BD36" s="1079"/>
      <c r="BE36" s="1010"/>
      <c r="BF36" s="1010"/>
      <c r="BG36" s="1010"/>
      <c r="BH36" s="1010"/>
      <c r="BI36" s="1011"/>
      <c r="BJ36" s="232"/>
      <c r="BK36" s="232"/>
      <c r="BL36" s="232"/>
      <c r="BM36" s="232"/>
      <c r="BN36" s="232"/>
      <c r="BO36" s="241"/>
      <c r="BP36" s="241"/>
      <c r="BQ36" s="238">
        <v>30</v>
      </c>
      <c r="BR36" s="239"/>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30"/>
    </row>
    <row r="37" spans="1:131" ht="26.25" customHeight="1" x14ac:dyDescent="0.15">
      <c r="A37" s="242">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8"/>
      <c r="AL37" s="1009"/>
      <c r="AM37" s="1009"/>
      <c r="AN37" s="1009"/>
      <c r="AO37" s="1009"/>
      <c r="AP37" s="1009"/>
      <c r="AQ37" s="1009"/>
      <c r="AR37" s="1009"/>
      <c r="AS37" s="1009"/>
      <c r="AT37" s="1009"/>
      <c r="AU37" s="1009"/>
      <c r="AV37" s="1009"/>
      <c r="AW37" s="1009"/>
      <c r="AX37" s="1009"/>
      <c r="AY37" s="1009"/>
      <c r="AZ37" s="1079"/>
      <c r="BA37" s="1079"/>
      <c r="BB37" s="1079"/>
      <c r="BC37" s="1079"/>
      <c r="BD37" s="1079"/>
      <c r="BE37" s="1010"/>
      <c r="BF37" s="1010"/>
      <c r="BG37" s="1010"/>
      <c r="BH37" s="1010"/>
      <c r="BI37" s="1011"/>
      <c r="BJ37" s="232"/>
      <c r="BK37" s="232"/>
      <c r="BL37" s="232"/>
      <c r="BM37" s="232"/>
      <c r="BN37" s="232"/>
      <c r="BO37" s="241"/>
      <c r="BP37" s="241"/>
      <c r="BQ37" s="238">
        <v>31</v>
      </c>
      <c r="BR37" s="239"/>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30"/>
    </row>
    <row r="38" spans="1:131" ht="26.25" customHeight="1" x14ac:dyDescent="0.15">
      <c r="A38" s="242">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8"/>
      <c r="AL38" s="1009"/>
      <c r="AM38" s="1009"/>
      <c r="AN38" s="1009"/>
      <c r="AO38" s="1009"/>
      <c r="AP38" s="1009"/>
      <c r="AQ38" s="1009"/>
      <c r="AR38" s="1009"/>
      <c r="AS38" s="1009"/>
      <c r="AT38" s="1009"/>
      <c r="AU38" s="1009"/>
      <c r="AV38" s="1009"/>
      <c r="AW38" s="1009"/>
      <c r="AX38" s="1009"/>
      <c r="AY38" s="1009"/>
      <c r="AZ38" s="1079"/>
      <c r="BA38" s="1079"/>
      <c r="BB38" s="1079"/>
      <c r="BC38" s="1079"/>
      <c r="BD38" s="1079"/>
      <c r="BE38" s="1010"/>
      <c r="BF38" s="1010"/>
      <c r="BG38" s="1010"/>
      <c r="BH38" s="1010"/>
      <c r="BI38" s="1011"/>
      <c r="BJ38" s="232"/>
      <c r="BK38" s="232"/>
      <c r="BL38" s="232"/>
      <c r="BM38" s="232"/>
      <c r="BN38" s="232"/>
      <c r="BO38" s="241"/>
      <c r="BP38" s="241"/>
      <c r="BQ38" s="238">
        <v>32</v>
      </c>
      <c r="BR38" s="239"/>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30"/>
    </row>
    <row r="39" spans="1:131" ht="26.25" customHeight="1" x14ac:dyDescent="0.15">
      <c r="A39" s="242">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8"/>
      <c r="AL39" s="1009"/>
      <c r="AM39" s="1009"/>
      <c r="AN39" s="1009"/>
      <c r="AO39" s="1009"/>
      <c r="AP39" s="1009"/>
      <c r="AQ39" s="1009"/>
      <c r="AR39" s="1009"/>
      <c r="AS39" s="1009"/>
      <c r="AT39" s="1009"/>
      <c r="AU39" s="1009"/>
      <c r="AV39" s="1009"/>
      <c r="AW39" s="1009"/>
      <c r="AX39" s="1009"/>
      <c r="AY39" s="1009"/>
      <c r="AZ39" s="1079"/>
      <c r="BA39" s="1079"/>
      <c r="BB39" s="1079"/>
      <c r="BC39" s="1079"/>
      <c r="BD39" s="1079"/>
      <c r="BE39" s="1010"/>
      <c r="BF39" s="1010"/>
      <c r="BG39" s="1010"/>
      <c r="BH39" s="1010"/>
      <c r="BI39" s="1011"/>
      <c r="BJ39" s="232"/>
      <c r="BK39" s="232"/>
      <c r="BL39" s="232"/>
      <c r="BM39" s="232"/>
      <c r="BN39" s="232"/>
      <c r="BO39" s="241"/>
      <c r="BP39" s="241"/>
      <c r="BQ39" s="238">
        <v>33</v>
      </c>
      <c r="BR39" s="239"/>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30"/>
    </row>
    <row r="40" spans="1:131" ht="26.25" customHeight="1" x14ac:dyDescent="0.15">
      <c r="A40" s="238">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8"/>
      <c r="AL40" s="1009"/>
      <c r="AM40" s="1009"/>
      <c r="AN40" s="1009"/>
      <c r="AO40" s="1009"/>
      <c r="AP40" s="1009"/>
      <c r="AQ40" s="1009"/>
      <c r="AR40" s="1009"/>
      <c r="AS40" s="1009"/>
      <c r="AT40" s="1009"/>
      <c r="AU40" s="1009"/>
      <c r="AV40" s="1009"/>
      <c r="AW40" s="1009"/>
      <c r="AX40" s="1009"/>
      <c r="AY40" s="1009"/>
      <c r="AZ40" s="1079"/>
      <c r="BA40" s="1079"/>
      <c r="BB40" s="1079"/>
      <c r="BC40" s="1079"/>
      <c r="BD40" s="1079"/>
      <c r="BE40" s="1010"/>
      <c r="BF40" s="1010"/>
      <c r="BG40" s="1010"/>
      <c r="BH40" s="1010"/>
      <c r="BI40" s="1011"/>
      <c r="BJ40" s="232"/>
      <c r="BK40" s="232"/>
      <c r="BL40" s="232"/>
      <c r="BM40" s="232"/>
      <c r="BN40" s="232"/>
      <c r="BO40" s="241"/>
      <c r="BP40" s="241"/>
      <c r="BQ40" s="238">
        <v>34</v>
      </c>
      <c r="BR40" s="239"/>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30"/>
    </row>
    <row r="41" spans="1:131" ht="26.25" customHeight="1" x14ac:dyDescent="0.15">
      <c r="A41" s="238">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8"/>
      <c r="AL41" s="1009"/>
      <c r="AM41" s="1009"/>
      <c r="AN41" s="1009"/>
      <c r="AO41" s="1009"/>
      <c r="AP41" s="1009"/>
      <c r="AQ41" s="1009"/>
      <c r="AR41" s="1009"/>
      <c r="AS41" s="1009"/>
      <c r="AT41" s="1009"/>
      <c r="AU41" s="1009"/>
      <c r="AV41" s="1009"/>
      <c r="AW41" s="1009"/>
      <c r="AX41" s="1009"/>
      <c r="AY41" s="1009"/>
      <c r="AZ41" s="1079"/>
      <c r="BA41" s="1079"/>
      <c r="BB41" s="1079"/>
      <c r="BC41" s="1079"/>
      <c r="BD41" s="1079"/>
      <c r="BE41" s="1010"/>
      <c r="BF41" s="1010"/>
      <c r="BG41" s="1010"/>
      <c r="BH41" s="1010"/>
      <c r="BI41" s="1011"/>
      <c r="BJ41" s="232"/>
      <c r="BK41" s="232"/>
      <c r="BL41" s="232"/>
      <c r="BM41" s="232"/>
      <c r="BN41" s="232"/>
      <c r="BO41" s="241"/>
      <c r="BP41" s="241"/>
      <c r="BQ41" s="238">
        <v>35</v>
      </c>
      <c r="BR41" s="239"/>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30"/>
    </row>
    <row r="42" spans="1:131" ht="26.25" customHeight="1" x14ac:dyDescent="0.15">
      <c r="A42" s="238">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8"/>
      <c r="AL42" s="1009"/>
      <c r="AM42" s="1009"/>
      <c r="AN42" s="1009"/>
      <c r="AO42" s="1009"/>
      <c r="AP42" s="1009"/>
      <c r="AQ42" s="1009"/>
      <c r="AR42" s="1009"/>
      <c r="AS42" s="1009"/>
      <c r="AT42" s="1009"/>
      <c r="AU42" s="1009"/>
      <c r="AV42" s="1009"/>
      <c r="AW42" s="1009"/>
      <c r="AX42" s="1009"/>
      <c r="AY42" s="1009"/>
      <c r="AZ42" s="1079"/>
      <c r="BA42" s="1079"/>
      <c r="BB42" s="1079"/>
      <c r="BC42" s="1079"/>
      <c r="BD42" s="1079"/>
      <c r="BE42" s="1010"/>
      <c r="BF42" s="1010"/>
      <c r="BG42" s="1010"/>
      <c r="BH42" s="1010"/>
      <c r="BI42" s="1011"/>
      <c r="BJ42" s="232"/>
      <c r="BK42" s="232"/>
      <c r="BL42" s="232"/>
      <c r="BM42" s="232"/>
      <c r="BN42" s="232"/>
      <c r="BO42" s="241"/>
      <c r="BP42" s="241"/>
      <c r="BQ42" s="238">
        <v>36</v>
      </c>
      <c r="BR42" s="239"/>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30"/>
    </row>
    <row r="43" spans="1:131" ht="26.25" customHeight="1" x14ac:dyDescent="0.15">
      <c r="A43" s="238">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8"/>
      <c r="AL43" s="1009"/>
      <c r="AM43" s="1009"/>
      <c r="AN43" s="1009"/>
      <c r="AO43" s="1009"/>
      <c r="AP43" s="1009"/>
      <c r="AQ43" s="1009"/>
      <c r="AR43" s="1009"/>
      <c r="AS43" s="1009"/>
      <c r="AT43" s="1009"/>
      <c r="AU43" s="1009"/>
      <c r="AV43" s="1009"/>
      <c r="AW43" s="1009"/>
      <c r="AX43" s="1009"/>
      <c r="AY43" s="1009"/>
      <c r="AZ43" s="1079"/>
      <c r="BA43" s="1079"/>
      <c r="BB43" s="1079"/>
      <c r="BC43" s="1079"/>
      <c r="BD43" s="1079"/>
      <c r="BE43" s="1010"/>
      <c r="BF43" s="1010"/>
      <c r="BG43" s="1010"/>
      <c r="BH43" s="1010"/>
      <c r="BI43" s="1011"/>
      <c r="BJ43" s="232"/>
      <c r="BK43" s="232"/>
      <c r="BL43" s="232"/>
      <c r="BM43" s="232"/>
      <c r="BN43" s="232"/>
      <c r="BO43" s="241"/>
      <c r="BP43" s="241"/>
      <c r="BQ43" s="238">
        <v>37</v>
      </c>
      <c r="BR43" s="239"/>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30"/>
    </row>
    <row r="44" spans="1:131" ht="26.25" customHeight="1" x14ac:dyDescent="0.15">
      <c r="A44" s="238">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8"/>
      <c r="AL44" s="1009"/>
      <c r="AM44" s="1009"/>
      <c r="AN44" s="1009"/>
      <c r="AO44" s="1009"/>
      <c r="AP44" s="1009"/>
      <c r="AQ44" s="1009"/>
      <c r="AR44" s="1009"/>
      <c r="AS44" s="1009"/>
      <c r="AT44" s="1009"/>
      <c r="AU44" s="1009"/>
      <c r="AV44" s="1009"/>
      <c r="AW44" s="1009"/>
      <c r="AX44" s="1009"/>
      <c r="AY44" s="1009"/>
      <c r="AZ44" s="1079"/>
      <c r="BA44" s="1079"/>
      <c r="BB44" s="1079"/>
      <c r="BC44" s="1079"/>
      <c r="BD44" s="1079"/>
      <c r="BE44" s="1010"/>
      <c r="BF44" s="1010"/>
      <c r="BG44" s="1010"/>
      <c r="BH44" s="1010"/>
      <c r="BI44" s="1011"/>
      <c r="BJ44" s="232"/>
      <c r="BK44" s="232"/>
      <c r="BL44" s="232"/>
      <c r="BM44" s="232"/>
      <c r="BN44" s="232"/>
      <c r="BO44" s="241"/>
      <c r="BP44" s="241"/>
      <c r="BQ44" s="238">
        <v>38</v>
      </c>
      <c r="BR44" s="239"/>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30"/>
    </row>
    <row r="45" spans="1:131" ht="26.25" customHeight="1" x14ac:dyDescent="0.15">
      <c r="A45" s="238">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8"/>
      <c r="AL45" s="1009"/>
      <c r="AM45" s="1009"/>
      <c r="AN45" s="1009"/>
      <c r="AO45" s="1009"/>
      <c r="AP45" s="1009"/>
      <c r="AQ45" s="1009"/>
      <c r="AR45" s="1009"/>
      <c r="AS45" s="1009"/>
      <c r="AT45" s="1009"/>
      <c r="AU45" s="1009"/>
      <c r="AV45" s="1009"/>
      <c r="AW45" s="1009"/>
      <c r="AX45" s="1009"/>
      <c r="AY45" s="1009"/>
      <c r="AZ45" s="1079"/>
      <c r="BA45" s="1079"/>
      <c r="BB45" s="1079"/>
      <c r="BC45" s="1079"/>
      <c r="BD45" s="1079"/>
      <c r="BE45" s="1010"/>
      <c r="BF45" s="1010"/>
      <c r="BG45" s="1010"/>
      <c r="BH45" s="1010"/>
      <c r="BI45" s="1011"/>
      <c r="BJ45" s="232"/>
      <c r="BK45" s="232"/>
      <c r="BL45" s="232"/>
      <c r="BM45" s="232"/>
      <c r="BN45" s="232"/>
      <c r="BO45" s="241"/>
      <c r="BP45" s="241"/>
      <c r="BQ45" s="238">
        <v>39</v>
      </c>
      <c r="BR45" s="239"/>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30"/>
    </row>
    <row r="46" spans="1:131" ht="26.25" customHeight="1" x14ac:dyDescent="0.15">
      <c r="A46" s="238">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8"/>
      <c r="AL46" s="1009"/>
      <c r="AM46" s="1009"/>
      <c r="AN46" s="1009"/>
      <c r="AO46" s="1009"/>
      <c r="AP46" s="1009"/>
      <c r="AQ46" s="1009"/>
      <c r="AR46" s="1009"/>
      <c r="AS46" s="1009"/>
      <c r="AT46" s="1009"/>
      <c r="AU46" s="1009"/>
      <c r="AV46" s="1009"/>
      <c r="AW46" s="1009"/>
      <c r="AX46" s="1009"/>
      <c r="AY46" s="1009"/>
      <c r="AZ46" s="1079"/>
      <c r="BA46" s="1079"/>
      <c r="BB46" s="1079"/>
      <c r="BC46" s="1079"/>
      <c r="BD46" s="1079"/>
      <c r="BE46" s="1010"/>
      <c r="BF46" s="1010"/>
      <c r="BG46" s="1010"/>
      <c r="BH46" s="1010"/>
      <c r="BI46" s="1011"/>
      <c r="BJ46" s="232"/>
      <c r="BK46" s="232"/>
      <c r="BL46" s="232"/>
      <c r="BM46" s="232"/>
      <c r="BN46" s="232"/>
      <c r="BO46" s="241"/>
      <c r="BP46" s="241"/>
      <c r="BQ46" s="238">
        <v>40</v>
      </c>
      <c r="BR46" s="239"/>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30"/>
    </row>
    <row r="47" spans="1:131" ht="26.25" customHeight="1" x14ac:dyDescent="0.15">
      <c r="A47" s="238">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8"/>
      <c r="AL47" s="1009"/>
      <c r="AM47" s="1009"/>
      <c r="AN47" s="1009"/>
      <c r="AO47" s="1009"/>
      <c r="AP47" s="1009"/>
      <c r="AQ47" s="1009"/>
      <c r="AR47" s="1009"/>
      <c r="AS47" s="1009"/>
      <c r="AT47" s="1009"/>
      <c r="AU47" s="1009"/>
      <c r="AV47" s="1009"/>
      <c r="AW47" s="1009"/>
      <c r="AX47" s="1009"/>
      <c r="AY47" s="1009"/>
      <c r="AZ47" s="1079"/>
      <c r="BA47" s="1079"/>
      <c r="BB47" s="1079"/>
      <c r="BC47" s="1079"/>
      <c r="BD47" s="1079"/>
      <c r="BE47" s="1010"/>
      <c r="BF47" s="1010"/>
      <c r="BG47" s="1010"/>
      <c r="BH47" s="1010"/>
      <c r="BI47" s="1011"/>
      <c r="BJ47" s="232"/>
      <c r="BK47" s="232"/>
      <c r="BL47" s="232"/>
      <c r="BM47" s="232"/>
      <c r="BN47" s="232"/>
      <c r="BO47" s="241"/>
      <c r="BP47" s="241"/>
      <c r="BQ47" s="238">
        <v>41</v>
      </c>
      <c r="BR47" s="239"/>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30"/>
    </row>
    <row r="48" spans="1:131" ht="26.25" customHeight="1" x14ac:dyDescent="0.15">
      <c r="A48" s="238">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8"/>
      <c r="AL48" s="1009"/>
      <c r="AM48" s="1009"/>
      <c r="AN48" s="1009"/>
      <c r="AO48" s="1009"/>
      <c r="AP48" s="1009"/>
      <c r="AQ48" s="1009"/>
      <c r="AR48" s="1009"/>
      <c r="AS48" s="1009"/>
      <c r="AT48" s="1009"/>
      <c r="AU48" s="1009"/>
      <c r="AV48" s="1009"/>
      <c r="AW48" s="1009"/>
      <c r="AX48" s="1009"/>
      <c r="AY48" s="1009"/>
      <c r="AZ48" s="1079"/>
      <c r="BA48" s="1079"/>
      <c r="BB48" s="1079"/>
      <c r="BC48" s="1079"/>
      <c r="BD48" s="1079"/>
      <c r="BE48" s="1010"/>
      <c r="BF48" s="1010"/>
      <c r="BG48" s="1010"/>
      <c r="BH48" s="1010"/>
      <c r="BI48" s="1011"/>
      <c r="BJ48" s="232"/>
      <c r="BK48" s="232"/>
      <c r="BL48" s="232"/>
      <c r="BM48" s="232"/>
      <c r="BN48" s="232"/>
      <c r="BO48" s="241"/>
      <c r="BP48" s="241"/>
      <c r="BQ48" s="238">
        <v>42</v>
      </c>
      <c r="BR48" s="239"/>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30"/>
    </row>
    <row r="49" spans="1:131" ht="26.25" customHeight="1" x14ac:dyDescent="0.15">
      <c r="A49" s="238">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8"/>
      <c r="AL49" s="1009"/>
      <c r="AM49" s="1009"/>
      <c r="AN49" s="1009"/>
      <c r="AO49" s="1009"/>
      <c r="AP49" s="1009"/>
      <c r="AQ49" s="1009"/>
      <c r="AR49" s="1009"/>
      <c r="AS49" s="1009"/>
      <c r="AT49" s="1009"/>
      <c r="AU49" s="1009"/>
      <c r="AV49" s="1009"/>
      <c r="AW49" s="1009"/>
      <c r="AX49" s="1009"/>
      <c r="AY49" s="1009"/>
      <c r="AZ49" s="1079"/>
      <c r="BA49" s="1079"/>
      <c r="BB49" s="1079"/>
      <c r="BC49" s="1079"/>
      <c r="BD49" s="1079"/>
      <c r="BE49" s="1010"/>
      <c r="BF49" s="1010"/>
      <c r="BG49" s="1010"/>
      <c r="BH49" s="1010"/>
      <c r="BI49" s="1011"/>
      <c r="BJ49" s="232"/>
      <c r="BK49" s="232"/>
      <c r="BL49" s="232"/>
      <c r="BM49" s="232"/>
      <c r="BN49" s="232"/>
      <c r="BO49" s="241"/>
      <c r="BP49" s="241"/>
      <c r="BQ49" s="238">
        <v>43</v>
      </c>
      <c r="BR49" s="239"/>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30"/>
    </row>
    <row r="50" spans="1:131" ht="26.25" customHeight="1" x14ac:dyDescent="0.15">
      <c r="A50" s="238">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10"/>
      <c r="BF50" s="1010"/>
      <c r="BG50" s="1010"/>
      <c r="BH50" s="1010"/>
      <c r="BI50" s="1011"/>
      <c r="BJ50" s="232"/>
      <c r="BK50" s="232"/>
      <c r="BL50" s="232"/>
      <c r="BM50" s="232"/>
      <c r="BN50" s="232"/>
      <c r="BO50" s="241"/>
      <c r="BP50" s="241"/>
      <c r="BQ50" s="238">
        <v>44</v>
      </c>
      <c r="BR50" s="239"/>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30"/>
    </row>
    <row r="51" spans="1:131" ht="26.25" customHeight="1" x14ac:dyDescent="0.15">
      <c r="A51" s="238">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10"/>
      <c r="BF51" s="1010"/>
      <c r="BG51" s="1010"/>
      <c r="BH51" s="1010"/>
      <c r="BI51" s="1011"/>
      <c r="BJ51" s="232"/>
      <c r="BK51" s="232"/>
      <c r="BL51" s="232"/>
      <c r="BM51" s="232"/>
      <c r="BN51" s="232"/>
      <c r="BO51" s="241"/>
      <c r="BP51" s="241"/>
      <c r="BQ51" s="238">
        <v>45</v>
      </c>
      <c r="BR51" s="239"/>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30"/>
    </row>
    <row r="52" spans="1:131" ht="26.25" customHeight="1" x14ac:dyDescent="0.15">
      <c r="A52" s="238">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10"/>
      <c r="BF52" s="1010"/>
      <c r="BG52" s="1010"/>
      <c r="BH52" s="1010"/>
      <c r="BI52" s="1011"/>
      <c r="BJ52" s="232"/>
      <c r="BK52" s="232"/>
      <c r="BL52" s="232"/>
      <c r="BM52" s="232"/>
      <c r="BN52" s="232"/>
      <c r="BO52" s="241"/>
      <c r="BP52" s="241"/>
      <c r="BQ52" s="238">
        <v>46</v>
      </c>
      <c r="BR52" s="239"/>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30"/>
    </row>
    <row r="53" spans="1:131" ht="26.25" customHeight="1" x14ac:dyDescent="0.15">
      <c r="A53" s="238">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10"/>
      <c r="BF53" s="1010"/>
      <c r="BG53" s="1010"/>
      <c r="BH53" s="1010"/>
      <c r="BI53" s="1011"/>
      <c r="BJ53" s="232"/>
      <c r="BK53" s="232"/>
      <c r="BL53" s="232"/>
      <c r="BM53" s="232"/>
      <c r="BN53" s="232"/>
      <c r="BO53" s="241"/>
      <c r="BP53" s="241"/>
      <c r="BQ53" s="238">
        <v>47</v>
      </c>
      <c r="BR53" s="239"/>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30"/>
    </row>
    <row r="54" spans="1:131" ht="26.25" customHeight="1" x14ac:dyDescent="0.15">
      <c r="A54" s="238">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10"/>
      <c r="BF54" s="1010"/>
      <c r="BG54" s="1010"/>
      <c r="BH54" s="1010"/>
      <c r="BI54" s="1011"/>
      <c r="BJ54" s="232"/>
      <c r="BK54" s="232"/>
      <c r="BL54" s="232"/>
      <c r="BM54" s="232"/>
      <c r="BN54" s="232"/>
      <c r="BO54" s="241"/>
      <c r="BP54" s="241"/>
      <c r="BQ54" s="238">
        <v>48</v>
      </c>
      <c r="BR54" s="239"/>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30"/>
    </row>
    <row r="55" spans="1:131" ht="26.25" customHeight="1" x14ac:dyDescent="0.15">
      <c r="A55" s="238">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10"/>
      <c r="BF55" s="1010"/>
      <c r="BG55" s="1010"/>
      <c r="BH55" s="1010"/>
      <c r="BI55" s="1011"/>
      <c r="BJ55" s="232"/>
      <c r="BK55" s="232"/>
      <c r="BL55" s="232"/>
      <c r="BM55" s="232"/>
      <c r="BN55" s="232"/>
      <c r="BO55" s="241"/>
      <c r="BP55" s="241"/>
      <c r="BQ55" s="238">
        <v>49</v>
      </c>
      <c r="BR55" s="239"/>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30"/>
    </row>
    <row r="56" spans="1:131" ht="26.25" customHeight="1" x14ac:dyDescent="0.15">
      <c r="A56" s="238">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10"/>
      <c r="BF56" s="1010"/>
      <c r="BG56" s="1010"/>
      <c r="BH56" s="1010"/>
      <c r="BI56" s="1011"/>
      <c r="BJ56" s="232"/>
      <c r="BK56" s="232"/>
      <c r="BL56" s="232"/>
      <c r="BM56" s="232"/>
      <c r="BN56" s="232"/>
      <c r="BO56" s="241"/>
      <c r="BP56" s="241"/>
      <c r="BQ56" s="238">
        <v>50</v>
      </c>
      <c r="BR56" s="239"/>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30"/>
    </row>
    <row r="57" spans="1:131" ht="26.25" customHeight="1" x14ac:dyDescent="0.15">
      <c r="A57" s="238">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10"/>
      <c r="BF57" s="1010"/>
      <c r="BG57" s="1010"/>
      <c r="BH57" s="1010"/>
      <c r="BI57" s="1011"/>
      <c r="BJ57" s="232"/>
      <c r="BK57" s="232"/>
      <c r="BL57" s="232"/>
      <c r="BM57" s="232"/>
      <c r="BN57" s="232"/>
      <c r="BO57" s="241"/>
      <c r="BP57" s="241"/>
      <c r="BQ57" s="238">
        <v>51</v>
      </c>
      <c r="BR57" s="239"/>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30"/>
    </row>
    <row r="58" spans="1:131" ht="26.25" customHeight="1" x14ac:dyDescent="0.15">
      <c r="A58" s="238">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10"/>
      <c r="BF58" s="1010"/>
      <c r="BG58" s="1010"/>
      <c r="BH58" s="1010"/>
      <c r="BI58" s="1011"/>
      <c r="BJ58" s="232"/>
      <c r="BK58" s="232"/>
      <c r="BL58" s="232"/>
      <c r="BM58" s="232"/>
      <c r="BN58" s="232"/>
      <c r="BO58" s="241"/>
      <c r="BP58" s="241"/>
      <c r="BQ58" s="238">
        <v>52</v>
      </c>
      <c r="BR58" s="239"/>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30"/>
    </row>
    <row r="59" spans="1:131" ht="26.25" customHeight="1" x14ac:dyDescent="0.15">
      <c r="A59" s="238">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10"/>
      <c r="BF59" s="1010"/>
      <c r="BG59" s="1010"/>
      <c r="BH59" s="1010"/>
      <c r="BI59" s="1011"/>
      <c r="BJ59" s="232"/>
      <c r="BK59" s="232"/>
      <c r="BL59" s="232"/>
      <c r="BM59" s="232"/>
      <c r="BN59" s="232"/>
      <c r="BO59" s="241"/>
      <c r="BP59" s="241"/>
      <c r="BQ59" s="238">
        <v>53</v>
      </c>
      <c r="BR59" s="239"/>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30"/>
    </row>
    <row r="60" spans="1:131" ht="26.25" customHeight="1" x14ac:dyDescent="0.15">
      <c r="A60" s="238">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10"/>
      <c r="BF60" s="1010"/>
      <c r="BG60" s="1010"/>
      <c r="BH60" s="1010"/>
      <c r="BI60" s="1011"/>
      <c r="BJ60" s="232"/>
      <c r="BK60" s="232"/>
      <c r="BL60" s="232"/>
      <c r="BM60" s="232"/>
      <c r="BN60" s="232"/>
      <c r="BO60" s="241"/>
      <c r="BP60" s="241"/>
      <c r="BQ60" s="238">
        <v>54</v>
      </c>
      <c r="BR60" s="239"/>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30"/>
    </row>
    <row r="61" spans="1:131" ht="26.25" customHeight="1" thickBot="1" x14ac:dyDescent="0.2">
      <c r="A61" s="238">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10"/>
      <c r="BF61" s="1010"/>
      <c r="BG61" s="1010"/>
      <c r="BH61" s="1010"/>
      <c r="BI61" s="1011"/>
      <c r="BJ61" s="232"/>
      <c r="BK61" s="232"/>
      <c r="BL61" s="232"/>
      <c r="BM61" s="232"/>
      <c r="BN61" s="232"/>
      <c r="BO61" s="241"/>
      <c r="BP61" s="241"/>
      <c r="BQ61" s="238">
        <v>55</v>
      </c>
      <c r="BR61" s="239"/>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30"/>
    </row>
    <row r="62" spans="1:131" ht="26.25" customHeight="1" x14ac:dyDescent="0.15">
      <c r="A62" s="238">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10"/>
      <c r="BF62" s="1010"/>
      <c r="BG62" s="1010"/>
      <c r="BH62" s="1010"/>
      <c r="BI62" s="1011"/>
      <c r="BJ62" s="1065" t="s">
        <v>421</v>
      </c>
      <c r="BK62" s="1066"/>
      <c r="BL62" s="1066"/>
      <c r="BM62" s="1066"/>
      <c r="BN62" s="1067"/>
      <c r="BO62" s="241"/>
      <c r="BP62" s="241"/>
      <c r="BQ62" s="238">
        <v>56</v>
      </c>
      <c r="BR62" s="239"/>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30"/>
    </row>
    <row r="63" spans="1:131" ht="26.25" customHeight="1" thickBot="1" x14ac:dyDescent="0.2">
      <c r="A63" s="240" t="s">
        <v>399</v>
      </c>
      <c r="B63" s="975" t="s">
        <v>422</v>
      </c>
      <c r="C63" s="976"/>
      <c r="D63" s="976"/>
      <c r="E63" s="976"/>
      <c r="F63" s="976"/>
      <c r="G63" s="976"/>
      <c r="H63" s="976"/>
      <c r="I63" s="976"/>
      <c r="J63" s="976"/>
      <c r="K63" s="976"/>
      <c r="L63" s="976"/>
      <c r="M63" s="976"/>
      <c r="N63" s="976"/>
      <c r="O63" s="976"/>
      <c r="P63" s="986"/>
      <c r="Q63" s="1000"/>
      <c r="R63" s="1001"/>
      <c r="S63" s="1001"/>
      <c r="T63" s="1001"/>
      <c r="U63" s="1001"/>
      <c r="V63" s="1001"/>
      <c r="W63" s="1001"/>
      <c r="X63" s="1001"/>
      <c r="Y63" s="1001"/>
      <c r="Z63" s="1001"/>
      <c r="AA63" s="1001"/>
      <c r="AB63" s="1001"/>
      <c r="AC63" s="1001"/>
      <c r="AD63" s="1001"/>
      <c r="AE63" s="1058"/>
      <c r="AF63" s="1059">
        <v>6167</v>
      </c>
      <c r="AG63" s="997"/>
      <c r="AH63" s="997"/>
      <c r="AI63" s="997"/>
      <c r="AJ63" s="1060"/>
      <c r="AK63" s="1061"/>
      <c r="AL63" s="1001"/>
      <c r="AM63" s="1001"/>
      <c r="AN63" s="1001"/>
      <c r="AO63" s="1001"/>
      <c r="AP63" s="997">
        <v>20591</v>
      </c>
      <c r="AQ63" s="997"/>
      <c r="AR63" s="997"/>
      <c r="AS63" s="997"/>
      <c r="AT63" s="997"/>
      <c r="AU63" s="997">
        <v>10153</v>
      </c>
      <c r="AV63" s="997"/>
      <c r="AW63" s="997"/>
      <c r="AX63" s="997"/>
      <c r="AY63" s="997"/>
      <c r="AZ63" s="1055"/>
      <c r="BA63" s="1055"/>
      <c r="BB63" s="1055"/>
      <c r="BC63" s="1055"/>
      <c r="BD63" s="1055"/>
      <c r="BE63" s="998"/>
      <c r="BF63" s="998"/>
      <c r="BG63" s="998"/>
      <c r="BH63" s="998"/>
      <c r="BI63" s="999"/>
      <c r="BJ63" s="1056" t="s">
        <v>141</v>
      </c>
      <c r="BK63" s="991"/>
      <c r="BL63" s="991"/>
      <c r="BM63" s="991"/>
      <c r="BN63" s="1057"/>
      <c r="BO63" s="241"/>
      <c r="BP63" s="241"/>
      <c r="BQ63" s="238">
        <v>57</v>
      </c>
      <c r="BR63" s="239"/>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30"/>
    </row>
    <row r="66" spans="1:131" ht="26.25" customHeight="1" x14ac:dyDescent="0.15">
      <c r="A66" s="1033" t="s">
        <v>424</v>
      </c>
      <c r="B66" s="1034"/>
      <c r="C66" s="1034"/>
      <c r="D66" s="1034"/>
      <c r="E66" s="1034"/>
      <c r="F66" s="1034"/>
      <c r="G66" s="1034"/>
      <c r="H66" s="1034"/>
      <c r="I66" s="1034"/>
      <c r="J66" s="1034"/>
      <c r="K66" s="1034"/>
      <c r="L66" s="1034"/>
      <c r="M66" s="1034"/>
      <c r="N66" s="1034"/>
      <c r="O66" s="1034"/>
      <c r="P66" s="1035"/>
      <c r="Q66" s="1039" t="s">
        <v>425</v>
      </c>
      <c r="R66" s="1040"/>
      <c r="S66" s="1040"/>
      <c r="T66" s="1040"/>
      <c r="U66" s="1041"/>
      <c r="V66" s="1039" t="s">
        <v>426</v>
      </c>
      <c r="W66" s="1040"/>
      <c r="X66" s="1040"/>
      <c r="Y66" s="1040"/>
      <c r="Z66" s="1041"/>
      <c r="AA66" s="1039" t="s">
        <v>427</v>
      </c>
      <c r="AB66" s="1040"/>
      <c r="AC66" s="1040"/>
      <c r="AD66" s="1040"/>
      <c r="AE66" s="1041"/>
      <c r="AF66" s="1045" t="s">
        <v>428</v>
      </c>
      <c r="AG66" s="1046"/>
      <c r="AH66" s="1046"/>
      <c r="AI66" s="1046"/>
      <c r="AJ66" s="1047"/>
      <c r="AK66" s="1039" t="s">
        <v>429</v>
      </c>
      <c r="AL66" s="1034"/>
      <c r="AM66" s="1034"/>
      <c r="AN66" s="1034"/>
      <c r="AO66" s="1035"/>
      <c r="AP66" s="1039" t="s">
        <v>430</v>
      </c>
      <c r="AQ66" s="1040"/>
      <c r="AR66" s="1040"/>
      <c r="AS66" s="1040"/>
      <c r="AT66" s="1041"/>
      <c r="AU66" s="1039" t="s">
        <v>431</v>
      </c>
      <c r="AV66" s="1040"/>
      <c r="AW66" s="1040"/>
      <c r="AX66" s="1040"/>
      <c r="AY66" s="1041"/>
      <c r="AZ66" s="1039" t="s">
        <v>387</v>
      </c>
      <c r="BA66" s="1040"/>
      <c r="BB66" s="1040"/>
      <c r="BC66" s="1040"/>
      <c r="BD66" s="1053"/>
      <c r="BE66" s="241"/>
      <c r="BF66" s="241"/>
      <c r="BG66" s="241"/>
      <c r="BH66" s="241"/>
      <c r="BI66" s="241"/>
      <c r="BJ66" s="241"/>
      <c r="BK66" s="241"/>
      <c r="BL66" s="241"/>
      <c r="BM66" s="241"/>
      <c r="BN66" s="241"/>
      <c r="BO66" s="241"/>
      <c r="BP66" s="241"/>
      <c r="BQ66" s="238">
        <v>60</v>
      </c>
      <c r="BR66" s="243"/>
      <c r="BS66" s="983"/>
      <c r="BT66" s="984"/>
      <c r="BU66" s="984"/>
      <c r="BV66" s="984"/>
      <c r="BW66" s="984"/>
      <c r="BX66" s="984"/>
      <c r="BY66" s="984"/>
      <c r="BZ66" s="984"/>
      <c r="CA66" s="984"/>
      <c r="CB66" s="984"/>
      <c r="CC66" s="984"/>
      <c r="CD66" s="984"/>
      <c r="CE66" s="984"/>
      <c r="CF66" s="984"/>
      <c r="CG66" s="993"/>
      <c r="CH66" s="994"/>
      <c r="CI66" s="995"/>
      <c r="CJ66" s="995"/>
      <c r="CK66" s="995"/>
      <c r="CL66" s="996"/>
      <c r="CM66" s="994"/>
      <c r="CN66" s="995"/>
      <c r="CO66" s="995"/>
      <c r="CP66" s="995"/>
      <c r="CQ66" s="996"/>
      <c r="CR66" s="994"/>
      <c r="CS66" s="995"/>
      <c r="CT66" s="995"/>
      <c r="CU66" s="995"/>
      <c r="CV66" s="996"/>
      <c r="CW66" s="994"/>
      <c r="CX66" s="995"/>
      <c r="CY66" s="995"/>
      <c r="CZ66" s="995"/>
      <c r="DA66" s="996"/>
      <c r="DB66" s="994"/>
      <c r="DC66" s="995"/>
      <c r="DD66" s="995"/>
      <c r="DE66" s="995"/>
      <c r="DF66" s="996"/>
      <c r="DG66" s="994"/>
      <c r="DH66" s="995"/>
      <c r="DI66" s="995"/>
      <c r="DJ66" s="995"/>
      <c r="DK66" s="996"/>
      <c r="DL66" s="994"/>
      <c r="DM66" s="995"/>
      <c r="DN66" s="995"/>
      <c r="DO66" s="995"/>
      <c r="DP66" s="996"/>
      <c r="DQ66" s="994"/>
      <c r="DR66" s="995"/>
      <c r="DS66" s="995"/>
      <c r="DT66" s="995"/>
      <c r="DU66" s="996"/>
      <c r="DV66" s="983"/>
      <c r="DW66" s="984"/>
      <c r="DX66" s="984"/>
      <c r="DY66" s="984"/>
      <c r="DZ66" s="985"/>
      <c r="EA66" s="230"/>
    </row>
    <row r="67" spans="1:13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41"/>
      <c r="BF67" s="241"/>
      <c r="BG67" s="241"/>
      <c r="BH67" s="241"/>
      <c r="BI67" s="241"/>
      <c r="BJ67" s="241"/>
      <c r="BK67" s="241"/>
      <c r="BL67" s="241"/>
      <c r="BM67" s="241"/>
      <c r="BN67" s="241"/>
      <c r="BO67" s="241"/>
      <c r="BP67" s="241"/>
      <c r="BQ67" s="238">
        <v>61</v>
      </c>
      <c r="BR67" s="243"/>
      <c r="BS67" s="983"/>
      <c r="BT67" s="984"/>
      <c r="BU67" s="984"/>
      <c r="BV67" s="984"/>
      <c r="BW67" s="984"/>
      <c r="BX67" s="984"/>
      <c r="BY67" s="984"/>
      <c r="BZ67" s="984"/>
      <c r="CA67" s="984"/>
      <c r="CB67" s="984"/>
      <c r="CC67" s="984"/>
      <c r="CD67" s="984"/>
      <c r="CE67" s="984"/>
      <c r="CF67" s="984"/>
      <c r="CG67" s="993"/>
      <c r="CH67" s="994"/>
      <c r="CI67" s="995"/>
      <c r="CJ67" s="995"/>
      <c r="CK67" s="995"/>
      <c r="CL67" s="996"/>
      <c r="CM67" s="994"/>
      <c r="CN67" s="995"/>
      <c r="CO67" s="995"/>
      <c r="CP67" s="995"/>
      <c r="CQ67" s="996"/>
      <c r="CR67" s="994"/>
      <c r="CS67" s="995"/>
      <c r="CT67" s="995"/>
      <c r="CU67" s="995"/>
      <c r="CV67" s="996"/>
      <c r="CW67" s="994"/>
      <c r="CX67" s="995"/>
      <c r="CY67" s="995"/>
      <c r="CZ67" s="995"/>
      <c r="DA67" s="996"/>
      <c r="DB67" s="994"/>
      <c r="DC67" s="995"/>
      <c r="DD67" s="995"/>
      <c r="DE67" s="995"/>
      <c r="DF67" s="996"/>
      <c r="DG67" s="994"/>
      <c r="DH67" s="995"/>
      <c r="DI67" s="995"/>
      <c r="DJ67" s="995"/>
      <c r="DK67" s="996"/>
      <c r="DL67" s="994"/>
      <c r="DM67" s="995"/>
      <c r="DN67" s="995"/>
      <c r="DO67" s="995"/>
      <c r="DP67" s="996"/>
      <c r="DQ67" s="994"/>
      <c r="DR67" s="995"/>
      <c r="DS67" s="995"/>
      <c r="DT67" s="995"/>
      <c r="DU67" s="996"/>
      <c r="DV67" s="983"/>
      <c r="DW67" s="984"/>
      <c r="DX67" s="984"/>
      <c r="DY67" s="984"/>
      <c r="DZ67" s="985"/>
      <c r="EA67" s="230"/>
    </row>
    <row r="68" spans="1:131" ht="26.25" customHeight="1" thickTop="1" x14ac:dyDescent="0.15">
      <c r="A68" s="236">
        <v>1</v>
      </c>
      <c r="B68" s="1023" t="s">
        <v>592</v>
      </c>
      <c r="C68" s="1024"/>
      <c r="D68" s="1024"/>
      <c r="E68" s="1024"/>
      <c r="F68" s="1024"/>
      <c r="G68" s="1024"/>
      <c r="H68" s="1024"/>
      <c r="I68" s="1024"/>
      <c r="J68" s="1024"/>
      <c r="K68" s="1024"/>
      <c r="L68" s="1024"/>
      <c r="M68" s="1024"/>
      <c r="N68" s="1024"/>
      <c r="O68" s="1024"/>
      <c r="P68" s="1025"/>
      <c r="Q68" s="1026">
        <v>3125</v>
      </c>
      <c r="R68" s="1020"/>
      <c r="S68" s="1020"/>
      <c r="T68" s="1020"/>
      <c r="U68" s="1020"/>
      <c r="V68" s="1020">
        <v>3099</v>
      </c>
      <c r="W68" s="1020"/>
      <c r="X68" s="1020"/>
      <c r="Y68" s="1020"/>
      <c r="Z68" s="1020"/>
      <c r="AA68" s="1020">
        <v>26</v>
      </c>
      <c r="AB68" s="1020"/>
      <c r="AC68" s="1020"/>
      <c r="AD68" s="1020"/>
      <c r="AE68" s="1020"/>
      <c r="AF68" s="1020">
        <v>26</v>
      </c>
      <c r="AG68" s="1020"/>
      <c r="AH68" s="1020"/>
      <c r="AI68" s="1020"/>
      <c r="AJ68" s="1020"/>
      <c r="AK68" s="1020" t="s">
        <v>591</v>
      </c>
      <c r="AL68" s="1020"/>
      <c r="AM68" s="1020"/>
      <c r="AN68" s="1020"/>
      <c r="AO68" s="1020"/>
      <c r="AP68" s="1020">
        <v>980</v>
      </c>
      <c r="AQ68" s="1020"/>
      <c r="AR68" s="1020"/>
      <c r="AS68" s="1020"/>
      <c r="AT68" s="1020"/>
      <c r="AU68" s="1020">
        <v>289</v>
      </c>
      <c r="AV68" s="1020"/>
      <c r="AW68" s="1020"/>
      <c r="AX68" s="1020"/>
      <c r="AY68" s="1020"/>
      <c r="AZ68" s="1021"/>
      <c r="BA68" s="1021"/>
      <c r="BB68" s="1021"/>
      <c r="BC68" s="1021"/>
      <c r="BD68" s="1022"/>
      <c r="BE68" s="241"/>
      <c r="BF68" s="241"/>
      <c r="BG68" s="241"/>
      <c r="BH68" s="241"/>
      <c r="BI68" s="241"/>
      <c r="BJ68" s="241"/>
      <c r="BK68" s="241"/>
      <c r="BL68" s="241"/>
      <c r="BM68" s="241"/>
      <c r="BN68" s="241"/>
      <c r="BO68" s="241"/>
      <c r="BP68" s="241"/>
      <c r="BQ68" s="238">
        <v>62</v>
      </c>
      <c r="BR68" s="243"/>
      <c r="BS68" s="983"/>
      <c r="BT68" s="984"/>
      <c r="BU68" s="984"/>
      <c r="BV68" s="984"/>
      <c r="BW68" s="984"/>
      <c r="BX68" s="984"/>
      <c r="BY68" s="984"/>
      <c r="BZ68" s="984"/>
      <c r="CA68" s="984"/>
      <c r="CB68" s="984"/>
      <c r="CC68" s="984"/>
      <c r="CD68" s="984"/>
      <c r="CE68" s="984"/>
      <c r="CF68" s="984"/>
      <c r="CG68" s="993"/>
      <c r="CH68" s="994"/>
      <c r="CI68" s="995"/>
      <c r="CJ68" s="995"/>
      <c r="CK68" s="995"/>
      <c r="CL68" s="996"/>
      <c r="CM68" s="994"/>
      <c r="CN68" s="995"/>
      <c r="CO68" s="995"/>
      <c r="CP68" s="995"/>
      <c r="CQ68" s="996"/>
      <c r="CR68" s="994"/>
      <c r="CS68" s="995"/>
      <c r="CT68" s="995"/>
      <c r="CU68" s="995"/>
      <c r="CV68" s="996"/>
      <c r="CW68" s="994"/>
      <c r="CX68" s="995"/>
      <c r="CY68" s="995"/>
      <c r="CZ68" s="995"/>
      <c r="DA68" s="996"/>
      <c r="DB68" s="994"/>
      <c r="DC68" s="995"/>
      <c r="DD68" s="995"/>
      <c r="DE68" s="995"/>
      <c r="DF68" s="996"/>
      <c r="DG68" s="994"/>
      <c r="DH68" s="995"/>
      <c r="DI68" s="995"/>
      <c r="DJ68" s="995"/>
      <c r="DK68" s="996"/>
      <c r="DL68" s="994"/>
      <c r="DM68" s="995"/>
      <c r="DN68" s="995"/>
      <c r="DO68" s="995"/>
      <c r="DP68" s="996"/>
      <c r="DQ68" s="994"/>
      <c r="DR68" s="995"/>
      <c r="DS68" s="995"/>
      <c r="DT68" s="995"/>
      <c r="DU68" s="996"/>
      <c r="DV68" s="983"/>
      <c r="DW68" s="984"/>
      <c r="DX68" s="984"/>
      <c r="DY68" s="984"/>
      <c r="DZ68" s="985"/>
      <c r="EA68" s="230"/>
    </row>
    <row r="69" spans="1:131" ht="26.25" customHeight="1" x14ac:dyDescent="0.15">
      <c r="A69" s="238">
        <v>2</v>
      </c>
      <c r="B69" s="1012" t="s">
        <v>593</v>
      </c>
      <c r="C69" s="1013"/>
      <c r="D69" s="1013"/>
      <c r="E69" s="1013"/>
      <c r="F69" s="1013"/>
      <c r="G69" s="1013"/>
      <c r="H69" s="1013"/>
      <c r="I69" s="1013"/>
      <c r="J69" s="1013"/>
      <c r="K69" s="1013"/>
      <c r="L69" s="1013"/>
      <c r="M69" s="1013"/>
      <c r="N69" s="1013"/>
      <c r="O69" s="1013"/>
      <c r="P69" s="1014"/>
      <c r="Q69" s="1015">
        <v>2779</v>
      </c>
      <c r="R69" s="1009"/>
      <c r="S69" s="1009"/>
      <c r="T69" s="1009"/>
      <c r="U69" s="1009"/>
      <c r="V69" s="1009">
        <v>2682</v>
      </c>
      <c r="W69" s="1009"/>
      <c r="X69" s="1009"/>
      <c r="Y69" s="1009"/>
      <c r="Z69" s="1009"/>
      <c r="AA69" s="1009">
        <v>97</v>
      </c>
      <c r="AB69" s="1009"/>
      <c r="AC69" s="1009"/>
      <c r="AD69" s="1009"/>
      <c r="AE69" s="1009"/>
      <c r="AF69" s="1009">
        <v>97</v>
      </c>
      <c r="AG69" s="1009"/>
      <c r="AH69" s="1009"/>
      <c r="AI69" s="1009"/>
      <c r="AJ69" s="1009"/>
      <c r="AK69" s="1009" t="s">
        <v>591</v>
      </c>
      <c r="AL69" s="1009"/>
      <c r="AM69" s="1009"/>
      <c r="AN69" s="1009"/>
      <c r="AO69" s="1009"/>
      <c r="AP69" s="1009">
        <v>1619</v>
      </c>
      <c r="AQ69" s="1009"/>
      <c r="AR69" s="1009"/>
      <c r="AS69" s="1009"/>
      <c r="AT69" s="1009"/>
      <c r="AU69" s="1009">
        <v>477</v>
      </c>
      <c r="AV69" s="1009"/>
      <c r="AW69" s="1009"/>
      <c r="AX69" s="1009"/>
      <c r="AY69" s="1009"/>
      <c r="AZ69" s="1010"/>
      <c r="BA69" s="1010"/>
      <c r="BB69" s="1010"/>
      <c r="BC69" s="1010"/>
      <c r="BD69" s="1011"/>
      <c r="BE69" s="241"/>
      <c r="BF69" s="241"/>
      <c r="BG69" s="241"/>
      <c r="BH69" s="241"/>
      <c r="BI69" s="241"/>
      <c r="BJ69" s="241"/>
      <c r="BK69" s="241"/>
      <c r="BL69" s="241"/>
      <c r="BM69" s="241"/>
      <c r="BN69" s="241"/>
      <c r="BO69" s="241"/>
      <c r="BP69" s="241"/>
      <c r="BQ69" s="238">
        <v>63</v>
      </c>
      <c r="BR69" s="243"/>
      <c r="BS69" s="983"/>
      <c r="BT69" s="984"/>
      <c r="BU69" s="984"/>
      <c r="BV69" s="984"/>
      <c r="BW69" s="984"/>
      <c r="BX69" s="984"/>
      <c r="BY69" s="984"/>
      <c r="BZ69" s="984"/>
      <c r="CA69" s="984"/>
      <c r="CB69" s="984"/>
      <c r="CC69" s="984"/>
      <c r="CD69" s="984"/>
      <c r="CE69" s="984"/>
      <c r="CF69" s="984"/>
      <c r="CG69" s="993"/>
      <c r="CH69" s="994"/>
      <c r="CI69" s="995"/>
      <c r="CJ69" s="995"/>
      <c r="CK69" s="995"/>
      <c r="CL69" s="996"/>
      <c r="CM69" s="994"/>
      <c r="CN69" s="995"/>
      <c r="CO69" s="995"/>
      <c r="CP69" s="995"/>
      <c r="CQ69" s="996"/>
      <c r="CR69" s="994"/>
      <c r="CS69" s="995"/>
      <c r="CT69" s="995"/>
      <c r="CU69" s="995"/>
      <c r="CV69" s="996"/>
      <c r="CW69" s="994"/>
      <c r="CX69" s="995"/>
      <c r="CY69" s="995"/>
      <c r="CZ69" s="995"/>
      <c r="DA69" s="996"/>
      <c r="DB69" s="994"/>
      <c r="DC69" s="995"/>
      <c r="DD69" s="995"/>
      <c r="DE69" s="995"/>
      <c r="DF69" s="996"/>
      <c r="DG69" s="994"/>
      <c r="DH69" s="995"/>
      <c r="DI69" s="995"/>
      <c r="DJ69" s="995"/>
      <c r="DK69" s="996"/>
      <c r="DL69" s="994"/>
      <c r="DM69" s="995"/>
      <c r="DN69" s="995"/>
      <c r="DO69" s="995"/>
      <c r="DP69" s="996"/>
      <c r="DQ69" s="994"/>
      <c r="DR69" s="995"/>
      <c r="DS69" s="995"/>
      <c r="DT69" s="995"/>
      <c r="DU69" s="996"/>
      <c r="DV69" s="983"/>
      <c r="DW69" s="984"/>
      <c r="DX69" s="984"/>
      <c r="DY69" s="984"/>
      <c r="DZ69" s="985"/>
      <c r="EA69" s="230"/>
    </row>
    <row r="70" spans="1:131" ht="26.25" customHeight="1" x14ac:dyDescent="0.15">
      <c r="A70" s="238">
        <v>3</v>
      </c>
      <c r="B70" s="1012" t="s">
        <v>594</v>
      </c>
      <c r="C70" s="1013"/>
      <c r="D70" s="1013"/>
      <c r="E70" s="1013"/>
      <c r="F70" s="1013"/>
      <c r="G70" s="1013"/>
      <c r="H70" s="1013"/>
      <c r="I70" s="1013"/>
      <c r="J70" s="1013"/>
      <c r="K70" s="1013"/>
      <c r="L70" s="1013"/>
      <c r="M70" s="1013"/>
      <c r="N70" s="1013"/>
      <c r="O70" s="1013"/>
      <c r="P70" s="1014"/>
      <c r="Q70" s="1015">
        <v>637</v>
      </c>
      <c r="R70" s="1009"/>
      <c r="S70" s="1009"/>
      <c r="T70" s="1009"/>
      <c r="U70" s="1009"/>
      <c r="V70" s="1009">
        <v>628</v>
      </c>
      <c r="W70" s="1009"/>
      <c r="X70" s="1009"/>
      <c r="Y70" s="1009"/>
      <c r="Z70" s="1009"/>
      <c r="AA70" s="1009">
        <v>9</v>
      </c>
      <c r="AB70" s="1009"/>
      <c r="AC70" s="1009"/>
      <c r="AD70" s="1009"/>
      <c r="AE70" s="1009"/>
      <c r="AF70" s="1009">
        <v>9</v>
      </c>
      <c r="AG70" s="1009"/>
      <c r="AH70" s="1009"/>
      <c r="AI70" s="1009"/>
      <c r="AJ70" s="1009"/>
      <c r="AK70" s="1009" t="s">
        <v>591</v>
      </c>
      <c r="AL70" s="1009"/>
      <c r="AM70" s="1009"/>
      <c r="AN70" s="1009"/>
      <c r="AO70" s="1009"/>
      <c r="AP70" s="1009">
        <v>118</v>
      </c>
      <c r="AQ70" s="1009"/>
      <c r="AR70" s="1009"/>
      <c r="AS70" s="1009"/>
      <c r="AT70" s="1009"/>
      <c r="AU70" s="1009">
        <v>59</v>
      </c>
      <c r="AV70" s="1009"/>
      <c r="AW70" s="1009"/>
      <c r="AX70" s="1009"/>
      <c r="AY70" s="1009"/>
      <c r="AZ70" s="1010"/>
      <c r="BA70" s="1010"/>
      <c r="BB70" s="1010"/>
      <c r="BC70" s="1010"/>
      <c r="BD70" s="1011"/>
      <c r="BE70" s="241"/>
      <c r="BF70" s="241"/>
      <c r="BG70" s="241"/>
      <c r="BH70" s="241"/>
      <c r="BI70" s="241"/>
      <c r="BJ70" s="241"/>
      <c r="BK70" s="241"/>
      <c r="BL70" s="241"/>
      <c r="BM70" s="241"/>
      <c r="BN70" s="241"/>
      <c r="BO70" s="241"/>
      <c r="BP70" s="241"/>
      <c r="BQ70" s="238">
        <v>64</v>
      </c>
      <c r="BR70" s="243"/>
      <c r="BS70" s="983"/>
      <c r="BT70" s="984"/>
      <c r="BU70" s="984"/>
      <c r="BV70" s="984"/>
      <c r="BW70" s="984"/>
      <c r="BX70" s="984"/>
      <c r="BY70" s="984"/>
      <c r="BZ70" s="984"/>
      <c r="CA70" s="984"/>
      <c r="CB70" s="984"/>
      <c r="CC70" s="984"/>
      <c r="CD70" s="984"/>
      <c r="CE70" s="984"/>
      <c r="CF70" s="984"/>
      <c r="CG70" s="993"/>
      <c r="CH70" s="994"/>
      <c r="CI70" s="995"/>
      <c r="CJ70" s="995"/>
      <c r="CK70" s="995"/>
      <c r="CL70" s="996"/>
      <c r="CM70" s="994"/>
      <c r="CN70" s="995"/>
      <c r="CO70" s="995"/>
      <c r="CP70" s="995"/>
      <c r="CQ70" s="996"/>
      <c r="CR70" s="994"/>
      <c r="CS70" s="995"/>
      <c r="CT70" s="995"/>
      <c r="CU70" s="995"/>
      <c r="CV70" s="996"/>
      <c r="CW70" s="994"/>
      <c r="CX70" s="995"/>
      <c r="CY70" s="995"/>
      <c r="CZ70" s="995"/>
      <c r="DA70" s="996"/>
      <c r="DB70" s="994"/>
      <c r="DC70" s="995"/>
      <c r="DD70" s="995"/>
      <c r="DE70" s="995"/>
      <c r="DF70" s="996"/>
      <c r="DG70" s="994"/>
      <c r="DH70" s="995"/>
      <c r="DI70" s="995"/>
      <c r="DJ70" s="995"/>
      <c r="DK70" s="996"/>
      <c r="DL70" s="994"/>
      <c r="DM70" s="995"/>
      <c r="DN70" s="995"/>
      <c r="DO70" s="995"/>
      <c r="DP70" s="996"/>
      <c r="DQ70" s="994"/>
      <c r="DR70" s="995"/>
      <c r="DS70" s="995"/>
      <c r="DT70" s="995"/>
      <c r="DU70" s="996"/>
      <c r="DV70" s="983"/>
      <c r="DW70" s="984"/>
      <c r="DX70" s="984"/>
      <c r="DY70" s="984"/>
      <c r="DZ70" s="985"/>
      <c r="EA70" s="230"/>
    </row>
    <row r="71" spans="1:131" ht="26.25" customHeight="1" x14ac:dyDescent="0.15">
      <c r="A71" s="238">
        <v>4</v>
      </c>
      <c r="B71" s="1012" t="s">
        <v>595</v>
      </c>
      <c r="C71" s="1013"/>
      <c r="D71" s="1013"/>
      <c r="E71" s="1013"/>
      <c r="F71" s="1013"/>
      <c r="G71" s="1013"/>
      <c r="H71" s="1013"/>
      <c r="I71" s="1013"/>
      <c r="J71" s="1013"/>
      <c r="K71" s="1013"/>
      <c r="L71" s="1013"/>
      <c r="M71" s="1013"/>
      <c r="N71" s="1013"/>
      <c r="O71" s="1013"/>
      <c r="P71" s="1014"/>
      <c r="Q71" s="1015">
        <v>99</v>
      </c>
      <c r="R71" s="1009"/>
      <c r="S71" s="1009"/>
      <c r="T71" s="1009"/>
      <c r="U71" s="1009"/>
      <c r="V71" s="1009">
        <v>96</v>
      </c>
      <c r="W71" s="1009"/>
      <c r="X71" s="1009"/>
      <c r="Y71" s="1009"/>
      <c r="Z71" s="1009"/>
      <c r="AA71" s="1009">
        <v>3</v>
      </c>
      <c r="AB71" s="1009"/>
      <c r="AC71" s="1009"/>
      <c r="AD71" s="1009"/>
      <c r="AE71" s="1009"/>
      <c r="AF71" s="1009">
        <v>3</v>
      </c>
      <c r="AG71" s="1009"/>
      <c r="AH71" s="1009"/>
      <c r="AI71" s="1009"/>
      <c r="AJ71" s="1009"/>
      <c r="AK71" s="1009" t="s">
        <v>591</v>
      </c>
      <c r="AL71" s="1009"/>
      <c r="AM71" s="1009"/>
      <c r="AN71" s="1009"/>
      <c r="AO71" s="1009"/>
      <c r="AP71" s="1009" t="s">
        <v>591</v>
      </c>
      <c r="AQ71" s="1009"/>
      <c r="AR71" s="1009"/>
      <c r="AS71" s="1009"/>
      <c r="AT71" s="1009"/>
      <c r="AU71" s="1009" t="s">
        <v>591</v>
      </c>
      <c r="AV71" s="1009"/>
      <c r="AW71" s="1009"/>
      <c r="AX71" s="1009"/>
      <c r="AY71" s="1009"/>
      <c r="AZ71" s="1010"/>
      <c r="BA71" s="1010"/>
      <c r="BB71" s="1010"/>
      <c r="BC71" s="1010"/>
      <c r="BD71" s="1011"/>
      <c r="BE71" s="241"/>
      <c r="BF71" s="241"/>
      <c r="BG71" s="241"/>
      <c r="BH71" s="241"/>
      <c r="BI71" s="241"/>
      <c r="BJ71" s="241"/>
      <c r="BK71" s="241"/>
      <c r="BL71" s="241"/>
      <c r="BM71" s="241"/>
      <c r="BN71" s="241"/>
      <c r="BO71" s="241"/>
      <c r="BP71" s="241"/>
      <c r="BQ71" s="238">
        <v>65</v>
      </c>
      <c r="BR71" s="243"/>
      <c r="BS71" s="983"/>
      <c r="BT71" s="984"/>
      <c r="BU71" s="984"/>
      <c r="BV71" s="984"/>
      <c r="BW71" s="984"/>
      <c r="BX71" s="984"/>
      <c r="BY71" s="984"/>
      <c r="BZ71" s="984"/>
      <c r="CA71" s="984"/>
      <c r="CB71" s="984"/>
      <c r="CC71" s="984"/>
      <c r="CD71" s="984"/>
      <c r="CE71" s="984"/>
      <c r="CF71" s="984"/>
      <c r="CG71" s="993"/>
      <c r="CH71" s="994"/>
      <c r="CI71" s="995"/>
      <c r="CJ71" s="995"/>
      <c r="CK71" s="995"/>
      <c r="CL71" s="996"/>
      <c r="CM71" s="994"/>
      <c r="CN71" s="995"/>
      <c r="CO71" s="995"/>
      <c r="CP71" s="995"/>
      <c r="CQ71" s="996"/>
      <c r="CR71" s="994"/>
      <c r="CS71" s="995"/>
      <c r="CT71" s="995"/>
      <c r="CU71" s="995"/>
      <c r="CV71" s="996"/>
      <c r="CW71" s="994"/>
      <c r="CX71" s="995"/>
      <c r="CY71" s="995"/>
      <c r="CZ71" s="995"/>
      <c r="DA71" s="996"/>
      <c r="DB71" s="994"/>
      <c r="DC71" s="995"/>
      <c r="DD71" s="995"/>
      <c r="DE71" s="995"/>
      <c r="DF71" s="996"/>
      <c r="DG71" s="994"/>
      <c r="DH71" s="995"/>
      <c r="DI71" s="995"/>
      <c r="DJ71" s="995"/>
      <c r="DK71" s="996"/>
      <c r="DL71" s="994"/>
      <c r="DM71" s="995"/>
      <c r="DN71" s="995"/>
      <c r="DO71" s="995"/>
      <c r="DP71" s="996"/>
      <c r="DQ71" s="994"/>
      <c r="DR71" s="995"/>
      <c r="DS71" s="995"/>
      <c r="DT71" s="995"/>
      <c r="DU71" s="996"/>
      <c r="DV71" s="983"/>
      <c r="DW71" s="984"/>
      <c r="DX71" s="984"/>
      <c r="DY71" s="984"/>
      <c r="DZ71" s="985"/>
      <c r="EA71" s="230"/>
    </row>
    <row r="72" spans="1:131" ht="26.25" customHeight="1" x14ac:dyDescent="0.15">
      <c r="A72" s="238">
        <v>5</v>
      </c>
      <c r="B72" s="1012" t="s">
        <v>596</v>
      </c>
      <c r="C72" s="1013"/>
      <c r="D72" s="1013"/>
      <c r="E72" s="1013"/>
      <c r="F72" s="1013"/>
      <c r="G72" s="1013"/>
      <c r="H72" s="1013"/>
      <c r="I72" s="1013"/>
      <c r="J72" s="1013"/>
      <c r="K72" s="1013"/>
      <c r="L72" s="1013"/>
      <c r="M72" s="1013"/>
      <c r="N72" s="1013"/>
      <c r="O72" s="1013"/>
      <c r="P72" s="1014"/>
      <c r="Q72" s="1015">
        <v>1</v>
      </c>
      <c r="R72" s="1009"/>
      <c r="S72" s="1009"/>
      <c r="T72" s="1009"/>
      <c r="U72" s="1009"/>
      <c r="V72" s="1009">
        <v>1</v>
      </c>
      <c r="W72" s="1009"/>
      <c r="X72" s="1009"/>
      <c r="Y72" s="1009"/>
      <c r="Z72" s="1009"/>
      <c r="AA72" s="1009" t="s">
        <v>591</v>
      </c>
      <c r="AB72" s="1009"/>
      <c r="AC72" s="1009"/>
      <c r="AD72" s="1009"/>
      <c r="AE72" s="1009"/>
      <c r="AF72" s="1009" t="s">
        <v>591</v>
      </c>
      <c r="AG72" s="1009"/>
      <c r="AH72" s="1009"/>
      <c r="AI72" s="1009"/>
      <c r="AJ72" s="1009"/>
      <c r="AK72" s="1009" t="s">
        <v>591</v>
      </c>
      <c r="AL72" s="1009"/>
      <c r="AM72" s="1009"/>
      <c r="AN72" s="1009"/>
      <c r="AO72" s="1009"/>
      <c r="AP72" s="1009" t="s">
        <v>591</v>
      </c>
      <c r="AQ72" s="1009"/>
      <c r="AR72" s="1009"/>
      <c r="AS72" s="1009"/>
      <c r="AT72" s="1009"/>
      <c r="AU72" s="1009" t="s">
        <v>591</v>
      </c>
      <c r="AV72" s="1009"/>
      <c r="AW72" s="1009"/>
      <c r="AX72" s="1009"/>
      <c r="AY72" s="1009"/>
      <c r="AZ72" s="1010"/>
      <c r="BA72" s="1010"/>
      <c r="BB72" s="1010"/>
      <c r="BC72" s="1010"/>
      <c r="BD72" s="1011"/>
      <c r="BE72" s="241"/>
      <c r="BF72" s="241"/>
      <c r="BG72" s="241"/>
      <c r="BH72" s="241"/>
      <c r="BI72" s="241"/>
      <c r="BJ72" s="241"/>
      <c r="BK72" s="241"/>
      <c r="BL72" s="241"/>
      <c r="BM72" s="241"/>
      <c r="BN72" s="241"/>
      <c r="BO72" s="241"/>
      <c r="BP72" s="241"/>
      <c r="BQ72" s="238">
        <v>66</v>
      </c>
      <c r="BR72" s="243"/>
      <c r="BS72" s="983"/>
      <c r="BT72" s="984"/>
      <c r="BU72" s="984"/>
      <c r="BV72" s="984"/>
      <c r="BW72" s="984"/>
      <c r="BX72" s="984"/>
      <c r="BY72" s="984"/>
      <c r="BZ72" s="984"/>
      <c r="CA72" s="984"/>
      <c r="CB72" s="984"/>
      <c r="CC72" s="984"/>
      <c r="CD72" s="984"/>
      <c r="CE72" s="984"/>
      <c r="CF72" s="984"/>
      <c r="CG72" s="993"/>
      <c r="CH72" s="994"/>
      <c r="CI72" s="995"/>
      <c r="CJ72" s="995"/>
      <c r="CK72" s="995"/>
      <c r="CL72" s="996"/>
      <c r="CM72" s="994"/>
      <c r="CN72" s="995"/>
      <c r="CO72" s="995"/>
      <c r="CP72" s="995"/>
      <c r="CQ72" s="996"/>
      <c r="CR72" s="994"/>
      <c r="CS72" s="995"/>
      <c r="CT72" s="995"/>
      <c r="CU72" s="995"/>
      <c r="CV72" s="996"/>
      <c r="CW72" s="994"/>
      <c r="CX72" s="995"/>
      <c r="CY72" s="995"/>
      <c r="CZ72" s="995"/>
      <c r="DA72" s="996"/>
      <c r="DB72" s="994"/>
      <c r="DC72" s="995"/>
      <c r="DD72" s="995"/>
      <c r="DE72" s="995"/>
      <c r="DF72" s="996"/>
      <c r="DG72" s="994"/>
      <c r="DH72" s="995"/>
      <c r="DI72" s="995"/>
      <c r="DJ72" s="995"/>
      <c r="DK72" s="996"/>
      <c r="DL72" s="994"/>
      <c r="DM72" s="995"/>
      <c r="DN72" s="995"/>
      <c r="DO72" s="995"/>
      <c r="DP72" s="996"/>
      <c r="DQ72" s="994"/>
      <c r="DR72" s="995"/>
      <c r="DS72" s="995"/>
      <c r="DT72" s="995"/>
      <c r="DU72" s="996"/>
      <c r="DV72" s="983"/>
      <c r="DW72" s="984"/>
      <c r="DX72" s="984"/>
      <c r="DY72" s="984"/>
      <c r="DZ72" s="985"/>
      <c r="EA72" s="230"/>
    </row>
    <row r="73" spans="1:131" ht="26.25" customHeight="1" x14ac:dyDescent="0.15">
      <c r="A73" s="238">
        <v>6</v>
      </c>
      <c r="B73" s="1012" t="s">
        <v>597</v>
      </c>
      <c r="C73" s="1013"/>
      <c r="D73" s="1013"/>
      <c r="E73" s="1013"/>
      <c r="F73" s="1013"/>
      <c r="G73" s="1013"/>
      <c r="H73" s="1013"/>
      <c r="I73" s="1013"/>
      <c r="J73" s="1013"/>
      <c r="K73" s="1013"/>
      <c r="L73" s="1013"/>
      <c r="M73" s="1013"/>
      <c r="N73" s="1013"/>
      <c r="O73" s="1013"/>
      <c r="P73" s="1014"/>
      <c r="Q73" s="1015">
        <v>194</v>
      </c>
      <c r="R73" s="1009"/>
      <c r="S73" s="1009"/>
      <c r="T73" s="1009"/>
      <c r="U73" s="1009"/>
      <c r="V73" s="1009">
        <v>178</v>
      </c>
      <c r="W73" s="1009"/>
      <c r="X73" s="1009"/>
      <c r="Y73" s="1009"/>
      <c r="Z73" s="1009"/>
      <c r="AA73" s="1009">
        <v>16</v>
      </c>
      <c r="AB73" s="1009"/>
      <c r="AC73" s="1009"/>
      <c r="AD73" s="1009"/>
      <c r="AE73" s="1009"/>
      <c r="AF73" s="1009">
        <v>16</v>
      </c>
      <c r="AG73" s="1009"/>
      <c r="AH73" s="1009"/>
      <c r="AI73" s="1009"/>
      <c r="AJ73" s="1009"/>
      <c r="AK73" s="1009" t="s">
        <v>591</v>
      </c>
      <c r="AL73" s="1009"/>
      <c r="AM73" s="1009"/>
      <c r="AN73" s="1009"/>
      <c r="AO73" s="1009"/>
      <c r="AP73" s="1009" t="s">
        <v>591</v>
      </c>
      <c r="AQ73" s="1009"/>
      <c r="AR73" s="1009"/>
      <c r="AS73" s="1009"/>
      <c r="AT73" s="1009"/>
      <c r="AU73" s="1009" t="s">
        <v>591</v>
      </c>
      <c r="AV73" s="1009"/>
      <c r="AW73" s="1009"/>
      <c r="AX73" s="1009"/>
      <c r="AY73" s="1009"/>
      <c r="AZ73" s="1010"/>
      <c r="BA73" s="1010"/>
      <c r="BB73" s="1010"/>
      <c r="BC73" s="1010"/>
      <c r="BD73" s="1011"/>
      <c r="BE73" s="241"/>
      <c r="BF73" s="241"/>
      <c r="BG73" s="241"/>
      <c r="BH73" s="241"/>
      <c r="BI73" s="241"/>
      <c r="BJ73" s="241"/>
      <c r="BK73" s="241"/>
      <c r="BL73" s="241"/>
      <c r="BM73" s="241"/>
      <c r="BN73" s="241"/>
      <c r="BO73" s="241"/>
      <c r="BP73" s="241"/>
      <c r="BQ73" s="238">
        <v>67</v>
      </c>
      <c r="BR73" s="243"/>
      <c r="BS73" s="983"/>
      <c r="BT73" s="984"/>
      <c r="BU73" s="984"/>
      <c r="BV73" s="984"/>
      <c r="BW73" s="984"/>
      <c r="BX73" s="984"/>
      <c r="BY73" s="984"/>
      <c r="BZ73" s="984"/>
      <c r="CA73" s="984"/>
      <c r="CB73" s="984"/>
      <c r="CC73" s="984"/>
      <c r="CD73" s="984"/>
      <c r="CE73" s="984"/>
      <c r="CF73" s="984"/>
      <c r="CG73" s="993"/>
      <c r="CH73" s="994"/>
      <c r="CI73" s="995"/>
      <c r="CJ73" s="995"/>
      <c r="CK73" s="995"/>
      <c r="CL73" s="996"/>
      <c r="CM73" s="994"/>
      <c r="CN73" s="995"/>
      <c r="CO73" s="995"/>
      <c r="CP73" s="995"/>
      <c r="CQ73" s="996"/>
      <c r="CR73" s="994"/>
      <c r="CS73" s="995"/>
      <c r="CT73" s="995"/>
      <c r="CU73" s="995"/>
      <c r="CV73" s="996"/>
      <c r="CW73" s="994"/>
      <c r="CX73" s="995"/>
      <c r="CY73" s="995"/>
      <c r="CZ73" s="995"/>
      <c r="DA73" s="996"/>
      <c r="DB73" s="994"/>
      <c r="DC73" s="995"/>
      <c r="DD73" s="995"/>
      <c r="DE73" s="995"/>
      <c r="DF73" s="996"/>
      <c r="DG73" s="994"/>
      <c r="DH73" s="995"/>
      <c r="DI73" s="995"/>
      <c r="DJ73" s="995"/>
      <c r="DK73" s="996"/>
      <c r="DL73" s="994"/>
      <c r="DM73" s="995"/>
      <c r="DN73" s="995"/>
      <c r="DO73" s="995"/>
      <c r="DP73" s="996"/>
      <c r="DQ73" s="994"/>
      <c r="DR73" s="995"/>
      <c r="DS73" s="995"/>
      <c r="DT73" s="995"/>
      <c r="DU73" s="996"/>
      <c r="DV73" s="983"/>
      <c r="DW73" s="984"/>
      <c r="DX73" s="984"/>
      <c r="DY73" s="984"/>
      <c r="DZ73" s="985"/>
      <c r="EA73" s="230"/>
    </row>
    <row r="74" spans="1:131" ht="26.25" customHeight="1" x14ac:dyDescent="0.15">
      <c r="A74" s="238">
        <v>7</v>
      </c>
      <c r="B74" s="1012" t="s">
        <v>598</v>
      </c>
      <c r="C74" s="1013"/>
      <c r="D74" s="1013"/>
      <c r="E74" s="1013"/>
      <c r="F74" s="1013"/>
      <c r="G74" s="1013"/>
      <c r="H74" s="1013"/>
      <c r="I74" s="1013"/>
      <c r="J74" s="1013"/>
      <c r="K74" s="1013"/>
      <c r="L74" s="1013"/>
      <c r="M74" s="1013"/>
      <c r="N74" s="1013"/>
      <c r="O74" s="1013"/>
      <c r="P74" s="1014"/>
      <c r="Q74" s="1015">
        <v>1305178</v>
      </c>
      <c r="R74" s="1009"/>
      <c r="S74" s="1009"/>
      <c r="T74" s="1009"/>
      <c r="U74" s="1009"/>
      <c r="V74" s="1009">
        <v>1290844</v>
      </c>
      <c r="W74" s="1009"/>
      <c r="X74" s="1009"/>
      <c r="Y74" s="1009"/>
      <c r="Z74" s="1009"/>
      <c r="AA74" s="1009">
        <v>14334</v>
      </c>
      <c r="AB74" s="1009"/>
      <c r="AC74" s="1009"/>
      <c r="AD74" s="1009"/>
      <c r="AE74" s="1009"/>
      <c r="AF74" s="1009">
        <v>14334</v>
      </c>
      <c r="AG74" s="1009"/>
      <c r="AH74" s="1009"/>
      <c r="AI74" s="1009"/>
      <c r="AJ74" s="1009"/>
      <c r="AK74" s="1009">
        <v>9500</v>
      </c>
      <c r="AL74" s="1009"/>
      <c r="AM74" s="1009"/>
      <c r="AN74" s="1009"/>
      <c r="AO74" s="1009"/>
      <c r="AP74" s="1009" t="s">
        <v>591</v>
      </c>
      <c r="AQ74" s="1009"/>
      <c r="AR74" s="1009"/>
      <c r="AS74" s="1009"/>
      <c r="AT74" s="1009"/>
      <c r="AU74" s="1009" t="s">
        <v>591</v>
      </c>
      <c r="AV74" s="1009"/>
      <c r="AW74" s="1009"/>
      <c r="AX74" s="1009"/>
      <c r="AY74" s="1009"/>
      <c r="AZ74" s="1010"/>
      <c r="BA74" s="1010"/>
      <c r="BB74" s="1010"/>
      <c r="BC74" s="1010"/>
      <c r="BD74" s="1011"/>
      <c r="BE74" s="241"/>
      <c r="BF74" s="241"/>
      <c r="BG74" s="241"/>
      <c r="BH74" s="241"/>
      <c r="BI74" s="241"/>
      <c r="BJ74" s="241"/>
      <c r="BK74" s="241"/>
      <c r="BL74" s="241"/>
      <c r="BM74" s="241"/>
      <c r="BN74" s="241"/>
      <c r="BO74" s="241"/>
      <c r="BP74" s="241"/>
      <c r="BQ74" s="238">
        <v>68</v>
      </c>
      <c r="BR74" s="243"/>
      <c r="BS74" s="983"/>
      <c r="BT74" s="984"/>
      <c r="BU74" s="984"/>
      <c r="BV74" s="984"/>
      <c r="BW74" s="984"/>
      <c r="BX74" s="984"/>
      <c r="BY74" s="984"/>
      <c r="BZ74" s="984"/>
      <c r="CA74" s="984"/>
      <c r="CB74" s="984"/>
      <c r="CC74" s="984"/>
      <c r="CD74" s="984"/>
      <c r="CE74" s="984"/>
      <c r="CF74" s="984"/>
      <c r="CG74" s="993"/>
      <c r="CH74" s="994"/>
      <c r="CI74" s="995"/>
      <c r="CJ74" s="995"/>
      <c r="CK74" s="995"/>
      <c r="CL74" s="996"/>
      <c r="CM74" s="994"/>
      <c r="CN74" s="995"/>
      <c r="CO74" s="995"/>
      <c r="CP74" s="995"/>
      <c r="CQ74" s="996"/>
      <c r="CR74" s="994"/>
      <c r="CS74" s="995"/>
      <c r="CT74" s="995"/>
      <c r="CU74" s="995"/>
      <c r="CV74" s="996"/>
      <c r="CW74" s="994"/>
      <c r="CX74" s="995"/>
      <c r="CY74" s="995"/>
      <c r="CZ74" s="995"/>
      <c r="DA74" s="996"/>
      <c r="DB74" s="994"/>
      <c r="DC74" s="995"/>
      <c r="DD74" s="995"/>
      <c r="DE74" s="995"/>
      <c r="DF74" s="996"/>
      <c r="DG74" s="994"/>
      <c r="DH74" s="995"/>
      <c r="DI74" s="995"/>
      <c r="DJ74" s="995"/>
      <c r="DK74" s="996"/>
      <c r="DL74" s="994"/>
      <c r="DM74" s="995"/>
      <c r="DN74" s="995"/>
      <c r="DO74" s="995"/>
      <c r="DP74" s="996"/>
      <c r="DQ74" s="994"/>
      <c r="DR74" s="995"/>
      <c r="DS74" s="995"/>
      <c r="DT74" s="995"/>
      <c r="DU74" s="996"/>
      <c r="DV74" s="983"/>
      <c r="DW74" s="984"/>
      <c r="DX74" s="984"/>
      <c r="DY74" s="984"/>
      <c r="DZ74" s="985"/>
      <c r="EA74" s="230"/>
    </row>
    <row r="75" spans="1:131" ht="26.25" customHeight="1" x14ac:dyDescent="0.15">
      <c r="A75" s="238">
        <v>8</v>
      </c>
      <c r="B75" s="1012" t="s">
        <v>599</v>
      </c>
      <c r="C75" s="1013"/>
      <c r="D75" s="1013"/>
      <c r="E75" s="1013"/>
      <c r="F75" s="1013"/>
      <c r="G75" s="1013"/>
      <c r="H75" s="1013"/>
      <c r="I75" s="1013"/>
      <c r="J75" s="1013"/>
      <c r="K75" s="1013"/>
      <c r="L75" s="1013"/>
      <c r="M75" s="1013"/>
      <c r="N75" s="1013"/>
      <c r="O75" s="1013"/>
      <c r="P75" s="1014"/>
      <c r="Q75" s="1016">
        <v>39180</v>
      </c>
      <c r="R75" s="1017"/>
      <c r="S75" s="1017"/>
      <c r="T75" s="1017"/>
      <c r="U75" s="1018"/>
      <c r="V75" s="1019">
        <v>36872</v>
      </c>
      <c r="W75" s="1017"/>
      <c r="X75" s="1017"/>
      <c r="Y75" s="1017"/>
      <c r="Z75" s="1018"/>
      <c r="AA75" s="1019">
        <v>2308</v>
      </c>
      <c r="AB75" s="1017"/>
      <c r="AC75" s="1017"/>
      <c r="AD75" s="1017"/>
      <c r="AE75" s="1018"/>
      <c r="AF75" s="1019">
        <v>23683</v>
      </c>
      <c r="AG75" s="1017"/>
      <c r="AH75" s="1017"/>
      <c r="AI75" s="1017"/>
      <c r="AJ75" s="1018"/>
      <c r="AK75" s="1019" t="s">
        <v>591</v>
      </c>
      <c r="AL75" s="1017"/>
      <c r="AM75" s="1017"/>
      <c r="AN75" s="1017"/>
      <c r="AO75" s="1018"/>
      <c r="AP75" s="1019">
        <v>98164</v>
      </c>
      <c r="AQ75" s="1017"/>
      <c r="AR75" s="1017"/>
      <c r="AS75" s="1017"/>
      <c r="AT75" s="1018"/>
      <c r="AU75" s="1019" t="s">
        <v>591</v>
      </c>
      <c r="AV75" s="1017"/>
      <c r="AW75" s="1017"/>
      <c r="AX75" s="1017"/>
      <c r="AY75" s="1018"/>
      <c r="AZ75" s="1010"/>
      <c r="BA75" s="1010"/>
      <c r="BB75" s="1010"/>
      <c r="BC75" s="1010"/>
      <c r="BD75" s="1011"/>
      <c r="BE75" s="241"/>
      <c r="BF75" s="241"/>
      <c r="BG75" s="241"/>
      <c r="BH75" s="241"/>
      <c r="BI75" s="241"/>
      <c r="BJ75" s="241"/>
      <c r="BK75" s="241"/>
      <c r="BL75" s="241"/>
      <c r="BM75" s="241"/>
      <c r="BN75" s="241"/>
      <c r="BO75" s="241"/>
      <c r="BP75" s="241"/>
      <c r="BQ75" s="238">
        <v>69</v>
      </c>
      <c r="BR75" s="243"/>
      <c r="BS75" s="983"/>
      <c r="BT75" s="984"/>
      <c r="BU75" s="984"/>
      <c r="BV75" s="984"/>
      <c r="BW75" s="984"/>
      <c r="BX75" s="984"/>
      <c r="BY75" s="984"/>
      <c r="BZ75" s="984"/>
      <c r="CA75" s="984"/>
      <c r="CB75" s="984"/>
      <c r="CC75" s="984"/>
      <c r="CD75" s="984"/>
      <c r="CE75" s="984"/>
      <c r="CF75" s="984"/>
      <c r="CG75" s="993"/>
      <c r="CH75" s="994"/>
      <c r="CI75" s="995"/>
      <c r="CJ75" s="995"/>
      <c r="CK75" s="995"/>
      <c r="CL75" s="996"/>
      <c r="CM75" s="994"/>
      <c r="CN75" s="995"/>
      <c r="CO75" s="995"/>
      <c r="CP75" s="995"/>
      <c r="CQ75" s="996"/>
      <c r="CR75" s="994"/>
      <c r="CS75" s="995"/>
      <c r="CT75" s="995"/>
      <c r="CU75" s="995"/>
      <c r="CV75" s="996"/>
      <c r="CW75" s="994"/>
      <c r="CX75" s="995"/>
      <c r="CY75" s="995"/>
      <c r="CZ75" s="995"/>
      <c r="DA75" s="996"/>
      <c r="DB75" s="994"/>
      <c r="DC75" s="995"/>
      <c r="DD75" s="995"/>
      <c r="DE75" s="995"/>
      <c r="DF75" s="996"/>
      <c r="DG75" s="994"/>
      <c r="DH75" s="995"/>
      <c r="DI75" s="995"/>
      <c r="DJ75" s="995"/>
      <c r="DK75" s="996"/>
      <c r="DL75" s="994"/>
      <c r="DM75" s="995"/>
      <c r="DN75" s="995"/>
      <c r="DO75" s="995"/>
      <c r="DP75" s="996"/>
      <c r="DQ75" s="994"/>
      <c r="DR75" s="995"/>
      <c r="DS75" s="995"/>
      <c r="DT75" s="995"/>
      <c r="DU75" s="996"/>
      <c r="DV75" s="983"/>
      <c r="DW75" s="984"/>
      <c r="DX75" s="984"/>
      <c r="DY75" s="984"/>
      <c r="DZ75" s="985"/>
      <c r="EA75" s="230"/>
    </row>
    <row r="76" spans="1:131" ht="26.25" customHeight="1" x14ac:dyDescent="0.15">
      <c r="A76" s="238">
        <v>9</v>
      </c>
      <c r="B76" s="1012" t="s">
        <v>600</v>
      </c>
      <c r="C76" s="1013"/>
      <c r="D76" s="1013"/>
      <c r="E76" s="1013"/>
      <c r="F76" s="1013"/>
      <c r="G76" s="1013"/>
      <c r="H76" s="1013"/>
      <c r="I76" s="1013"/>
      <c r="J76" s="1013"/>
      <c r="K76" s="1013"/>
      <c r="L76" s="1013"/>
      <c r="M76" s="1013"/>
      <c r="N76" s="1013"/>
      <c r="O76" s="1013"/>
      <c r="P76" s="1014"/>
      <c r="Q76" s="1016">
        <v>6632</v>
      </c>
      <c r="R76" s="1017"/>
      <c r="S76" s="1017"/>
      <c r="T76" s="1017"/>
      <c r="U76" s="1018"/>
      <c r="V76" s="1019">
        <v>5979</v>
      </c>
      <c r="W76" s="1017"/>
      <c r="X76" s="1017"/>
      <c r="Y76" s="1017"/>
      <c r="Z76" s="1018"/>
      <c r="AA76" s="1019">
        <v>653</v>
      </c>
      <c r="AB76" s="1017"/>
      <c r="AC76" s="1017"/>
      <c r="AD76" s="1017"/>
      <c r="AE76" s="1018"/>
      <c r="AF76" s="1019">
        <v>19383</v>
      </c>
      <c r="AG76" s="1017"/>
      <c r="AH76" s="1017"/>
      <c r="AI76" s="1017"/>
      <c r="AJ76" s="1018"/>
      <c r="AK76" s="1019" t="s">
        <v>591</v>
      </c>
      <c r="AL76" s="1017"/>
      <c r="AM76" s="1017"/>
      <c r="AN76" s="1017"/>
      <c r="AO76" s="1018"/>
      <c r="AP76" s="1019">
        <v>20120</v>
      </c>
      <c r="AQ76" s="1017"/>
      <c r="AR76" s="1017"/>
      <c r="AS76" s="1017"/>
      <c r="AT76" s="1018"/>
      <c r="AU76" s="1019" t="s">
        <v>591</v>
      </c>
      <c r="AV76" s="1017"/>
      <c r="AW76" s="1017"/>
      <c r="AX76" s="1017"/>
      <c r="AY76" s="1018"/>
      <c r="AZ76" s="1010"/>
      <c r="BA76" s="1010"/>
      <c r="BB76" s="1010"/>
      <c r="BC76" s="1010"/>
      <c r="BD76" s="1011"/>
      <c r="BE76" s="241"/>
      <c r="BF76" s="241"/>
      <c r="BG76" s="241"/>
      <c r="BH76" s="241"/>
      <c r="BI76" s="241"/>
      <c r="BJ76" s="241"/>
      <c r="BK76" s="241"/>
      <c r="BL76" s="241"/>
      <c r="BM76" s="241"/>
      <c r="BN76" s="241"/>
      <c r="BO76" s="241"/>
      <c r="BP76" s="241"/>
      <c r="BQ76" s="238">
        <v>70</v>
      </c>
      <c r="BR76" s="243"/>
      <c r="BS76" s="983"/>
      <c r="BT76" s="984"/>
      <c r="BU76" s="984"/>
      <c r="BV76" s="984"/>
      <c r="BW76" s="984"/>
      <c r="BX76" s="984"/>
      <c r="BY76" s="984"/>
      <c r="BZ76" s="984"/>
      <c r="CA76" s="984"/>
      <c r="CB76" s="984"/>
      <c r="CC76" s="984"/>
      <c r="CD76" s="984"/>
      <c r="CE76" s="984"/>
      <c r="CF76" s="984"/>
      <c r="CG76" s="993"/>
      <c r="CH76" s="994"/>
      <c r="CI76" s="995"/>
      <c r="CJ76" s="995"/>
      <c r="CK76" s="995"/>
      <c r="CL76" s="996"/>
      <c r="CM76" s="994"/>
      <c r="CN76" s="995"/>
      <c r="CO76" s="995"/>
      <c r="CP76" s="995"/>
      <c r="CQ76" s="996"/>
      <c r="CR76" s="994"/>
      <c r="CS76" s="995"/>
      <c r="CT76" s="995"/>
      <c r="CU76" s="995"/>
      <c r="CV76" s="996"/>
      <c r="CW76" s="994"/>
      <c r="CX76" s="995"/>
      <c r="CY76" s="995"/>
      <c r="CZ76" s="995"/>
      <c r="DA76" s="996"/>
      <c r="DB76" s="994"/>
      <c r="DC76" s="995"/>
      <c r="DD76" s="995"/>
      <c r="DE76" s="995"/>
      <c r="DF76" s="996"/>
      <c r="DG76" s="994"/>
      <c r="DH76" s="995"/>
      <c r="DI76" s="995"/>
      <c r="DJ76" s="995"/>
      <c r="DK76" s="996"/>
      <c r="DL76" s="994"/>
      <c r="DM76" s="995"/>
      <c r="DN76" s="995"/>
      <c r="DO76" s="995"/>
      <c r="DP76" s="996"/>
      <c r="DQ76" s="994"/>
      <c r="DR76" s="995"/>
      <c r="DS76" s="995"/>
      <c r="DT76" s="995"/>
      <c r="DU76" s="996"/>
      <c r="DV76" s="983"/>
      <c r="DW76" s="984"/>
      <c r="DX76" s="984"/>
      <c r="DY76" s="984"/>
      <c r="DZ76" s="985"/>
      <c r="EA76" s="230"/>
    </row>
    <row r="77" spans="1:131" ht="26.25" customHeight="1" x14ac:dyDescent="0.15">
      <c r="A77" s="238">
        <v>10</v>
      </c>
      <c r="B77" s="1012"/>
      <c r="C77" s="1013"/>
      <c r="D77" s="1013"/>
      <c r="E77" s="1013"/>
      <c r="F77" s="1013"/>
      <c r="G77" s="1013"/>
      <c r="H77" s="1013"/>
      <c r="I77" s="1013"/>
      <c r="J77" s="1013"/>
      <c r="K77" s="1013"/>
      <c r="L77" s="1013"/>
      <c r="M77" s="1013"/>
      <c r="N77" s="1013"/>
      <c r="O77" s="1013"/>
      <c r="P77" s="1014"/>
      <c r="Q77" s="1016"/>
      <c r="R77" s="1017"/>
      <c r="S77" s="1017"/>
      <c r="T77" s="1017"/>
      <c r="U77" s="1018"/>
      <c r="V77" s="1019"/>
      <c r="W77" s="1017"/>
      <c r="X77" s="1017"/>
      <c r="Y77" s="1017"/>
      <c r="Z77" s="1018"/>
      <c r="AA77" s="1019"/>
      <c r="AB77" s="1017"/>
      <c r="AC77" s="1017"/>
      <c r="AD77" s="1017"/>
      <c r="AE77" s="1018"/>
      <c r="AF77" s="1019"/>
      <c r="AG77" s="1017"/>
      <c r="AH77" s="1017"/>
      <c r="AI77" s="1017"/>
      <c r="AJ77" s="1018"/>
      <c r="AK77" s="1019"/>
      <c r="AL77" s="1017"/>
      <c r="AM77" s="1017"/>
      <c r="AN77" s="1017"/>
      <c r="AO77" s="1018"/>
      <c r="AP77" s="1019"/>
      <c r="AQ77" s="1017"/>
      <c r="AR77" s="1017"/>
      <c r="AS77" s="1017"/>
      <c r="AT77" s="1018"/>
      <c r="AU77" s="1019"/>
      <c r="AV77" s="1017"/>
      <c r="AW77" s="1017"/>
      <c r="AX77" s="1017"/>
      <c r="AY77" s="1018"/>
      <c r="AZ77" s="1010"/>
      <c r="BA77" s="1010"/>
      <c r="BB77" s="1010"/>
      <c r="BC77" s="1010"/>
      <c r="BD77" s="1011"/>
      <c r="BE77" s="241"/>
      <c r="BF77" s="241"/>
      <c r="BG77" s="241"/>
      <c r="BH77" s="241"/>
      <c r="BI77" s="241"/>
      <c r="BJ77" s="241"/>
      <c r="BK77" s="241"/>
      <c r="BL77" s="241"/>
      <c r="BM77" s="241"/>
      <c r="BN77" s="241"/>
      <c r="BO77" s="241"/>
      <c r="BP77" s="241"/>
      <c r="BQ77" s="238">
        <v>71</v>
      </c>
      <c r="BR77" s="243"/>
      <c r="BS77" s="983"/>
      <c r="BT77" s="984"/>
      <c r="BU77" s="984"/>
      <c r="BV77" s="984"/>
      <c r="BW77" s="984"/>
      <c r="BX77" s="984"/>
      <c r="BY77" s="984"/>
      <c r="BZ77" s="984"/>
      <c r="CA77" s="984"/>
      <c r="CB77" s="984"/>
      <c r="CC77" s="984"/>
      <c r="CD77" s="984"/>
      <c r="CE77" s="984"/>
      <c r="CF77" s="984"/>
      <c r="CG77" s="993"/>
      <c r="CH77" s="994"/>
      <c r="CI77" s="995"/>
      <c r="CJ77" s="995"/>
      <c r="CK77" s="995"/>
      <c r="CL77" s="996"/>
      <c r="CM77" s="994"/>
      <c r="CN77" s="995"/>
      <c r="CO77" s="995"/>
      <c r="CP77" s="995"/>
      <c r="CQ77" s="996"/>
      <c r="CR77" s="994"/>
      <c r="CS77" s="995"/>
      <c r="CT77" s="995"/>
      <c r="CU77" s="995"/>
      <c r="CV77" s="996"/>
      <c r="CW77" s="994"/>
      <c r="CX77" s="995"/>
      <c r="CY77" s="995"/>
      <c r="CZ77" s="995"/>
      <c r="DA77" s="996"/>
      <c r="DB77" s="994"/>
      <c r="DC77" s="995"/>
      <c r="DD77" s="995"/>
      <c r="DE77" s="995"/>
      <c r="DF77" s="996"/>
      <c r="DG77" s="994"/>
      <c r="DH77" s="995"/>
      <c r="DI77" s="995"/>
      <c r="DJ77" s="995"/>
      <c r="DK77" s="996"/>
      <c r="DL77" s="994"/>
      <c r="DM77" s="995"/>
      <c r="DN77" s="995"/>
      <c r="DO77" s="995"/>
      <c r="DP77" s="996"/>
      <c r="DQ77" s="994"/>
      <c r="DR77" s="995"/>
      <c r="DS77" s="995"/>
      <c r="DT77" s="995"/>
      <c r="DU77" s="996"/>
      <c r="DV77" s="983"/>
      <c r="DW77" s="984"/>
      <c r="DX77" s="984"/>
      <c r="DY77" s="984"/>
      <c r="DZ77" s="985"/>
      <c r="EA77" s="230"/>
    </row>
    <row r="78" spans="1:131" ht="26.25" customHeight="1" x14ac:dyDescent="0.15">
      <c r="A78" s="238">
        <v>11</v>
      </c>
      <c r="B78" s="1012"/>
      <c r="C78" s="1013"/>
      <c r="D78" s="1013"/>
      <c r="E78" s="1013"/>
      <c r="F78" s="1013"/>
      <c r="G78" s="1013"/>
      <c r="H78" s="1013"/>
      <c r="I78" s="1013"/>
      <c r="J78" s="1013"/>
      <c r="K78" s="1013"/>
      <c r="L78" s="1013"/>
      <c r="M78" s="1013"/>
      <c r="N78" s="1013"/>
      <c r="O78" s="1013"/>
      <c r="P78" s="1014"/>
      <c r="Q78" s="1015"/>
      <c r="R78" s="1009"/>
      <c r="S78" s="1009"/>
      <c r="T78" s="1009"/>
      <c r="U78" s="1009"/>
      <c r="V78" s="1009"/>
      <c r="W78" s="1009"/>
      <c r="X78" s="1009"/>
      <c r="Y78" s="1009"/>
      <c r="Z78" s="1009"/>
      <c r="AA78" s="1009"/>
      <c r="AB78" s="1009"/>
      <c r="AC78" s="1009"/>
      <c r="AD78" s="1009"/>
      <c r="AE78" s="1009"/>
      <c r="AF78" s="1009"/>
      <c r="AG78" s="1009"/>
      <c r="AH78" s="1009"/>
      <c r="AI78" s="1009"/>
      <c r="AJ78" s="1009"/>
      <c r="AK78" s="1009"/>
      <c r="AL78" s="1009"/>
      <c r="AM78" s="1009"/>
      <c r="AN78" s="1009"/>
      <c r="AO78" s="1009"/>
      <c r="AP78" s="1009"/>
      <c r="AQ78" s="1009"/>
      <c r="AR78" s="1009"/>
      <c r="AS78" s="1009"/>
      <c r="AT78" s="1009"/>
      <c r="AU78" s="1009"/>
      <c r="AV78" s="1009"/>
      <c r="AW78" s="1009"/>
      <c r="AX78" s="1009"/>
      <c r="AY78" s="1009"/>
      <c r="AZ78" s="1010"/>
      <c r="BA78" s="1010"/>
      <c r="BB78" s="1010"/>
      <c r="BC78" s="1010"/>
      <c r="BD78" s="1011"/>
      <c r="BE78" s="241"/>
      <c r="BF78" s="241"/>
      <c r="BG78" s="241"/>
      <c r="BH78" s="241"/>
      <c r="BI78" s="241"/>
      <c r="BJ78" s="230"/>
      <c r="BK78" s="230"/>
      <c r="BL78" s="230"/>
      <c r="BM78" s="230"/>
      <c r="BN78" s="230"/>
      <c r="BO78" s="241"/>
      <c r="BP78" s="241"/>
      <c r="BQ78" s="238">
        <v>72</v>
      </c>
      <c r="BR78" s="243"/>
      <c r="BS78" s="983"/>
      <c r="BT78" s="984"/>
      <c r="BU78" s="984"/>
      <c r="BV78" s="984"/>
      <c r="BW78" s="984"/>
      <c r="BX78" s="984"/>
      <c r="BY78" s="984"/>
      <c r="BZ78" s="984"/>
      <c r="CA78" s="984"/>
      <c r="CB78" s="984"/>
      <c r="CC78" s="984"/>
      <c r="CD78" s="984"/>
      <c r="CE78" s="984"/>
      <c r="CF78" s="984"/>
      <c r="CG78" s="993"/>
      <c r="CH78" s="994"/>
      <c r="CI78" s="995"/>
      <c r="CJ78" s="995"/>
      <c r="CK78" s="995"/>
      <c r="CL78" s="996"/>
      <c r="CM78" s="994"/>
      <c r="CN78" s="995"/>
      <c r="CO78" s="995"/>
      <c r="CP78" s="995"/>
      <c r="CQ78" s="996"/>
      <c r="CR78" s="994"/>
      <c r="CS78" s="995"/>
      <c r="CT78" s="995"/>
      <c r="CU78" s="995"/>
      <c r="CV78" s="996"/>
      <c r="CW78" s="994"/>
      <c r="CX78" s="995"/>
      <c r="CY78" s="995"/>
      <c r="CZ78" s="995"/>
      <c r="DA78" s="996"/>
      <c r="DB78" s="994"/>
      <c r="DC78" s="995"/>
      <c r="DD78" s="995"/>
      <c r="DE78" s="995"/>
      <c r="DF78" s="996"/>
      <c r="DG78" s="994"/>
      <c r="DH78" s="995"/>
      <c r="DI78" s="995"/>
      <c r="DJ78" s="995"/>
      <c r="DK78" s="996"/>
      <c r="DL78" s="994"/>
      <c r="DM78" s="995"/>
      <c r="DN78" s="995"/>
      <c r="DO78" s="995"/>
      <c r="DP78" s="996"/>
      <c r="DQ78" s="994"/>
      <c r="DR78" s="995"/>
      <c r="DS78" s="995"/>
      <c r="DT78" s="995"/>
      <c r="DU78" s="996"/>
      <c r="DV78" s="983"/>
      <c r="DW78" s="984"/>
      <c r="DX78" s="984"/>
      <c r="DY78" s="984"/>
      <c r="DZ78" s="985"/>
      <c r="EA78" s="230"/>
    </row>
    <row r="79" spans="1:131" ht="26.25" customHeight="1" x14ac:dyDescent="0.15">
      <c r="A79" s="238">
        <v>12</v>
      </c>
      <c r="B79" s="1012"/>
      <c r="C79" s="1013"/>
      <c r="D79" s="1013"/>
      <c r="E79" s="1013"/>
      <c r="F79" s="1013"/>
      <c r="G79" s="1013"/>
      <c r="H79" s="1013"/>
      <c r="I79" s="1013"/>
      <c r="J79" s="1013"/>
      <c r="K79" s="1013"/>
      <c r="L79" s="1013"/>
      <c r="M79" s="1013"/>
      <c r="N79" s="1013"/>
      <c r="O79" s="1013"/>
      <c r="P79" s="1014"/>
      <c r="Q79" s="1015"/>
      <c r="R79" s="1009"/>
      <c r="S79" s="1009"/>
      <c r="T79" s="1009"/>
      <c r="U79" s="1009"/>
      <c r="V79" s="1009"/>
      <c r="W79" s="1009"/>
      <c r="X79" s="1009"/>
      <c r="Y79" s="1009"/>
      <c r="Z79" s="1009"/>
      <c r="AA79" s="1009"/>
      <c r="AB79" s="1009"/>
      <c r="AC79" s="1009"/>
      <c r="AD79" s="1009"/>
      <c r="AE79" s="1009"/>
      <c r="AF79" s="1009"/>
      <c r="AG79" s="1009"/>
      <c r="AH79" s="1009"/>
      <c r="AI79" s="1009"/>
      <c r="AJ79" s="1009"/>
      <c r="AK79" s="1009"/>
      <c r="AL79" s="1009"/>
      <c r="AM79" s="1009"/>
      <c r="AN79" s="1009"/>
      <c r="AO79" s="1009"/>
      <c r="AP79" s="1009"/>
      <c r="AQ79" s="1009"/>
      <c r="AR79" s="1009"/>
      <c r="AS79" s="1009"/>
      <c r="AT79" s="1009"/>
      <c r="AU79" s="1009"/>
      <c r="AV79" s="1009"/>
      <c r="AW79" s="1009"/>
      <c r="AX79" s="1009"/>
      <c r="AY79" s="1009"/>
      <c r="AZ79" s="1010"/>
      <c r="BA79" s="1010"/>
      <c r="BB79" s="1010"/>
      <c r="BC79" s="1010"/>
      <c r="BD79" s="1011"/>
      <c r="BE79" s="241"/>
      <c r="BF79" s="241"/>
      <c r="BG79" s="241"/>
      <c r="BH79" s="241"/>
      <c r="BI79" s="241"/>
      <c r="BJ79" s="230"/>
      <c r="BK79" s="230"/>
      <c r="BL79" s="230"/>
      <c r="BM79" s="230"/>
      <c r="BN79" s="230"/>
      <c r="BO79" s="241"/>
      <c r="BP79" s="241"/>
      <c r="BQ79" s="238">
        <v>73</v>
      </c>
      <c r="BR79" s="243"/>
      <c r="BS79" s="983"/>
      <c r="BT79" s="984"/>
      <c r="BU79" s="984"/>
      <c r="BV79" s="984"/>
      <c r="BW79" s="984"/>
      <c r="BX79" s="984"/>
      <c r="BY79" s="984"/>
      <c r="BZ79" s="984"/>
      <c r="CA79" s="984"/>
      <c r="CB79" s="984"/>
      <c r="CC79" s="984"/>
      <c r="CD79" s="984"/>
      <c r="CE79" s="984"/>
      <c r="CF79" s="984"/>
      <c r="CG79" s="993"/>
      <c r="CH79" s="994"/>
      <c r="CI79" s="995"/>
      <c r="CJ79" s="995"/>
      <c r="CK79" s="995"/>
      <c r="CL79" s="996"/>
      <c r="CM79" s="994"/>
      <c r="CN79" s="995"/>
      <c r="CO79" s="995"/>
      <c r="CP79" s="995"/>
      <c r="CQ79" s="996"/>
      <c r="CR79" s="994"/>
      <c r="CS79" s="995"/>
      <c r="CT79" s="995"/>
      <c r="CU79" s="995"/>
      <c r="CV79" s="996"/>
      <c r="CW79" s="994"/>
      <c r="CX79" s="995"/>
      <c r="CY79" s="995"/>
      <c r="CZ79" s="995"/>
      <c r="DA79" s="996"/>
      <c r="DB79" s="994"/>
      <c r="DC79" s="995"/>
      <c r="DD79" s="995"/>
      <c r="DE79" s="995"/>
      <c r="DF79" s="996"/>
      <c r="DG79" s="994"/>
      <c r="DH79" s="995"/>
      <c r="DI79" s="995"/>
      <c r="DJ79" s="995"/>
      <c r="DK79" s="996"/>
      <c r="DL79" s="994"/>
      <c r="DM79" s="995"/>
      <c r="DN79" s="995"/>
      <c r="DO79" s="995"/>
      <c r="DP79" s="996"/>
      <c r="DQ79" s="994"/>
      <c r="DR79" s="995"/>
      <c r="DS79" s="995"/>
      <c r="DT79" s="995"/>
      <c r="DU79" s="996"/>
      <c r="DV79" s="983"/>
      <c r="DW79" s="984"/>
      <c r="DX79" s="984"/>
      <c r="DY79" s="984"/>
      <c r="DZ79" s="985"/>
      <c r="EA79" s="230"/>
    </row>
    <row r="80" spans="1:131" ht="26.25" customHeight="1" x14ac:dyDescent="0.15">
      <c r="A80" s="238">
        <v>13</v>
      </c>
      <c r="B80" s="1012"/>
      <c r="C80" s="1013"/>
      <c r="D80" s="1013"/>
      <c r="E80" s="1013"/>
      <c r="F80" s="1013"/>
      <c r="G80" s="1013"/>
      <c r="H80" s="1013"/>
      <c r="I80" s="1013"/>
      <c r="J80" s="1013"/>
      <c r="K80" s="1013"/>
      <c r="L80" s="1013"/>
      <c r="M80" s="1013"/>
      <c r="N80" s="1013"/>
      <c r="O80" s="1013"/>
      <c r="P80" s="1014"/>
      <c r="Q80" s="1015"/>
      <c r="R80" s="1009"/>
      <c r="S80" s="1009"/>
      <c r="T80" s="1009"/>
      <c r="U80" s="1009"/>
      <c r="V80" s="1009"/>
      <c r="W80" s="1009"/>
      <c r="X80" s="1009"/>
      <c r="Y80" s="1009"/>
      <c r="Z80" s="1009"/>
      <c r="AA80" s="1009"/>
      <c r="AB80" s="1009"/>
      <c r="AC80" s="1009"/>
      <c r="AD80" s="1009"/>
      <c r="AE80" s="1009"/>
      <c r="AF80" s="1009"/>
      <c r="AG80" s="1009"/>
      <c r="AH80" s="1009"/>
      <c r="AI80" s="1009"/>
      <c r="AJ80" s="1009"/>
      <c r="AK80" s="1009"/>
      <c r="AL80" s="1009"/>
      <c r="AM80" s="1009"/>
      <c r="AN80" s="1009"/>
      <c r="AO80" s="1009"/>
      <c r="AP80" s="1009"/>
      <c r="AQ80" s="1009"/>
      <c r="AR80" s="1009"/>
      <c r="AS80" s="1009"/>
      <c r="AT80" s="1009"/>
      <c r="AU80" s="1009"/>
      <c r="AV80" s="1009"/>
      <c r="AW80" s="1009"/>
      <c r="AX80" s="1009"/>
      <c r="AY80" s="1009"/>
      <c r="AZ80" s="1010"/>
      <c r="BA80" s="1010"/>
      <c r="BB80" s="1010"/>
      <c r="BC80" s="1010"/>
      <c r="BD80" s="1011"/>
      <c r="BE80" s="241"/>
      <c r="BF80" s="241"/>
      <c r="BG80" s="241"/>
      <c r="BH80" s="241"/>
      <c r="BI80" s="241"/>
      <c r="BJ80" s="241"/>
      <c r="BK80" s="241"/>
      <c r="BL80" s="241"/>
      <c r="BM80" s="241"/>
      <c r="BN80" s="241"/>
      <c r="BO80" s="241"/>
      <c r="BP80" s="241"/>
      <c r="BQ80" s="238">
        <v>74</v>
      </c>
      <c r="BR80" s="243"/>
      <c r="BS80" s="983"/>
      <c r="BT80" s="984"/>
      <c r="BU80" s="984"/>
      <c r="BV80" s="984"/>
      <c r="BW80" s="984"/>
      <c r="BX80" s="984"/>
      <c r="BY80" s="984"/>
      <c r="BZ80" s="984"/>
      <c r="CA80" s="984"/>
      <c r="CB80" s="984"/>
      <c r="CC80" s="984"/>
      <c r="CD80" s="984"/>
      <c r="CE80" s="984"/>
      <c r="CF80" s="984"/>
      <c r="CG80" s="993"/>
      <c r="CH80" s="994"/>
      <c r="CI80" s="995"/>
      <c r="CJ80" s="995"/>
      <c r="CK80" s="995"/>
      <c r="CL80" s="996"/>
      <c r="CM80" s="994"/>
      <c r="CN80" s="995"/>
      <c r="CO80" s="995"/>
      <c r="CP80" s="995"/>
      <c r="CQ80" s="996"/>
      <c r="CR80" s="994"/>
      <c r="CS80" s="995"/>
      <c r="CT80" s="995"/>
      <c r="CU80" s="995"/>
      <c r="CV80" s="996"/>
      <c r="CW80" s="994"/>
      <c r="CX80" s="995"/>
      <c r="CY80" s="995"/>
      <c r="CZ80" s="995"/>
      <c r="DA80" s="996"/>
      <c r="DB80" s="994"/>
      <c r="DC80" s="995"/>
      <c r="DD80" s="995"/>
      <c r="DE80" s="995"/>
      <c r="DF80" s="996"/>
      <c r="DG80" s="994"/>
      <c r="DH80" s="995"/>
      <c r="DI80" s="995"/>
      <c r="DJ80" s="995"/>
      <c r="DK80" s="996"/>
      <c r="DL80" s="994"/>
      <c r="DM80" s="995"/>
      <c r="DN80" s="995"/>
      <c r="DO80" s="995"/>
      <c r="DP80" s="996"/>
      <c r="DQ80" s="994"/>
      <c r="DR80" s="995"/>
      <c r="DS80" s="995"/>
      <c r="DT80" s="995"/>
      <c r="DU80" s="996"/>
      <c r="DV80" s="983"/>
      <c r="DW80" s="984"/>
      <c r="DX80" s="984"/>
      <c r="DY80" s="984"/>
      <c r="DZ80" s="985"/>
      <c r="EA80" s="230"/>
    </row>
    <row r="81" spans="1:131" ht="26.25" customHeight="1" x14ac:dyDescent="0.15">
      <c r="A81" s="238">
        <v>14</v>
      </c>
      <c r="B81" s="1012"/>
      <c r="C81" s="1013"/>
      <c r="D81" s="1013"/>
      <c r="E81" s="1013"/>
      <c r="F81" s="1013"/>
      <c r="G81" s="1013"/>
      <c r="H81" s="1013"/>
      <c r="I81" s="1013"/>
      <c r="J81" s="1013"/>
      <c r="K81" s="1013"/>
      <c r="L81" s="1013"/>
      <c r="M81" s="1013"/>
      <c r="N81" s="1013"/>
      <c r="O81" s="1013"/>
      <c r="P81" s="1014"/>
      <c r="Q81" s="1015"/>
      <c r="R81" s="1009"/>
      <c r="S81" s="1009"/>
      <c r="T81" s="1009"/>
      <c r="U81" s="1009"/>
      <c r="V81" s="1009"/>
      <c r="W81" s="1009"/>
      <c r="X81" s="1009"/>
      <c r="Y81" s="1009"/>
      <c r="Z81" s="1009"/>
      <c r="AA81" s="1009"/>
      <c r="AB81" s="1009"/>
      <c r="AC81" s="1009"/>
      <c r="AD81" s="1009"/>
      <c r="AE81" s="1009"/>
      <c r="AF81" s="1009"/>
      <c r="AG81" s="1009"/>
      <c r="AH81" s="1009"/>
      <c r="AI81" s="1009"/>
      <c r="AJ81" s="1009"/>
      <c r="AK81" s="1009"/>
      <c r="AL81" s="1009"/>
      <c r="AM81" s="1009"/>
      <c r="AN81" s="1009"/>
      <c r="AO81" s="1009"/>
      <c r="AP81" s="1009"/>
      <c r="AQ81" s="1009"/>
      <c r="AR81" s="1009"/>
      <c r="AS81" s="1009"/>
      <c r="AT81" s="1009"/>
      <c r="AU81" s="1009"/>
      <c r="AV81" s="1009"/>
      <c r="AW81" s="1009"/>
      <c r="AX81" s="1009"/>
      <c r="AY81" s="1009"/>
      <c r="AZ81" s="1010"/>
      <c r="BA81" s="1010"/>
      <c r="BB81" s="1010"/>
      <c r="BC81" s="1010"/>
      <c r="BD81" s="1011"/>
      <c r="BE81" s="241"/>
      <c r="BF81" s="241"/>
      <c r="BG81" s="241"/>
      <c r="BH81" s="241"/>
      <c r="BI81" s="241"/>
      <c r="BJ81" s="241"/>
      <c r="BK81" s="241"/>
      <c r="BL81" s="241"/>
      <c r="BM81" s="241"/>
      <c r="BN81" s="241"/>
      <c r="BO81" s="241"/>
      <c r="BP81" s="241"/>
      <c r="BQ81" s="238">
        <v>75</v>
      </c>
      <c r="BR81" s="243"/>
      <c r="BS81" s="983"/>
      <c r="BT81" s="984"/>
      <c r="BU81" s="984"/>
      <c r="BV81" s="984"/>
      <c r="BW81" s="984"/>
      <c r="BX81" s="984"/>
      <c r="BY81" s="984"/>
      <c r="BZ81" s="984"/>
      <c r="CA81" s="984"/>
      <c r="CB81" s="984"/>
      <c r="CC81" s="984"/>
      <c r="CD81" s="984"/>
      <c r="CE81" s="984"/>
      <c r="CF81" s="984"/>
      <c r="CG81" s="993"/>
      <c r="CH81" s="994"/>
      <c r="CI81" s="995"/>
      <c r="CJ81" s="995"/>
      <c r="CK81" s="995"/>
      <c r="CL81" s="996"/>
      <c r="CM81" s="994"/>
      <c r="CN81" s="995"/>
      <c r="CO81" s="995"/>
      <c r="CP81" s="995"/>
      <c r="CQ81" s="996"/>
      <c r="CR81" s="994"/>
      <c r="CS81" s="995"/>
      <c r="CT81" s="995"/>
      <c r="CU81" s="995"/>
      <c r="CV81" s="996"/>
      <c r="CW81" s="994"/>
      <c r="CX81" s="995"/>
      <c r="CY81" s="995"/>
      <c r="CZ81" s="995"/>
      <c r="DA81" s="996"/>
      <c r="DB81" s="994"/>
      <c r="DC81" s="995"/>
      <c r="DD81" s="995"/>
      <c r="DE81" s="995"/>
      <c r="DF81" s="996"/>
      <c r="DG81" s="994"/>
      <c r="DH81" s="995"/>
      <c r="DI81" s="995"/>
      <c r="DJ81" s="995"/>
      <c r="DK81" s="996"/>
      <c r="DL81" s="994"/>
      <c r="DM81" s="995"/>
      <c r="DN81" s="995"/>
      <c r="DO81" s="995"/>
      <c r="DP81" s="996"/>
      <c r="DQ81" s="994"/>
      <c r="DR81" s="995"/>
      <c r="DS81" s="995"/>
      <c r="DT81" s="995"/>
      <c r="DU81" s="996"/>
      <c r="DV81" s="983"/>
      <c r="DW81" s="984"/>
      <c r="DX81" s="984"/>
      <c r="DY81" s="984"/>
      <c r="DZ81" s="985"/>
      <c r="EA81" s="230"/>
    </row>
    <row r="82" spans="1:131" ht="26.25" customHeight="1" x14ac:dyDescent="0.15">
      <c r="A82" s="238">
        <v>15</v>
      </c>
      <c r="B82" s="1012"/>
      <c r="C82" s="1013"/>
      <c r="D82" s="1013"/>
      <c r="E82" s="1013"/>
      <c r="F82" s="1013"/>
      <c r="G82" s="1013"/>
      <c r="H82" s="1013"/>
      <c r="I82" s="1013"/>
      <c r="J82" s="1013"/>
      <c r="K82" s="1013"/>
      <c r="L82" s="1013"/>
      <c r="M82" s="1013"/>
      <c r="N82" s="1013"/>
      <c r="O82" s="1013"/>
      <c r="P82" s="1014"/>
      <c r="Q82" s="1015"/>
      <c r="R82" s="1009"/>
      <c r="S82" s="1009"/>
      <c r="T82" s="1009"/>
      <c r="U82" s="1009"/>
      <c r="V82" s="1009"/>
      <c r="W82" s="1009"/>
      <c r="X82" s="1009"/>
      <c r="Y82" s="1009"/>
      <c r="Z82" s="1009"/>
      <c r="AA82" s="1009"/>
      <c r="AB82" s="1009"/>
      <c r="AC82" s="1009"/>
      <c r="AD82" s="1009"/>
      <c r="AE82" s="1009"/>
      <c r="AF82" s="1009"/>
      <c r="AG82" s="1009"/>
      <c r="AH82" s="1009"/>
      <c r="AI82" s="1009"/>
      <c r="AJ82" s="1009"/>
      <c r="AK82" s="1009"/>
      <c r="AL82" s="1009"/>
      <c r="AM82" s="1009"/>
      <c r="AN82" s="1009"/>
      <c r="AO82" s="1009"/>
      <c r="AP82" s="1009"/>
      <c r="AQ82" s="1009"/>
      <c r="AR82" s="1009"/>
      <c r="AS82" s="1009"/>
      <c r="AT82" s="1009"/>
      <c r="AU82" s="1009"/>
      <c r="AV82" s="1009"/>
      <c r="AW82" s="1009"/>
      <c r="AX82" s="1009"/>
      <c r="AY82" s="1009"/>
      <c r="AZ82" s="1010"/>
      <c r="BA82" s="1010"/>
      <c r="BB82" s="1010"/>
      <c r="BC82" s="1010"/>
      <c r="BD82" s="1011"/>
      <c r="BE82" s="241"/>
      <c r="BF82" s="241"/>
      <c r="BG82" s="241"/>
      <c r="BH82" s="241"/>
      <c r="BI82" s="241"/>
      <c r="BJ82" s="241"/>
      <c r="BK82" s="241"/>
      <c r="BL82" s="241"/>
      <c r="BM82" s="241"/>
      <c r="BN82" s="241"/>
      <c r="BO82" s="241"/>
      <c r="BP82" s="241"/>
      <c r="BQ82" s="238">
        <v>76</v>
      </c>
      <c r="BR82" s="243"/>
      <c r="BS82" s="983"/>
      <c r="BT82" s="984"/>
      <c r="BU82" s="984"/>
      <c r="BV82" s="984"/>
      <c r="BW82" s="984"/>
      <c r="BX82" s="984"/>
      <c r="BY82" s="984"/>
      <c r="BZ82" s="984"/>
      <c r="CA82" s="984"/>
      <c r="CB82" s="984"/>
      <c r="CC82" s="984"/>
      <c r="CD82" s="984"/>
      <c r="CE82" s="984"/>
      <c r="CF82" s="984"/>
      <c r="CG82" s="993"/>
      <c r="CH82" s="994"/>
      <c r="CI82" s="995"/>
      <c r="CJ82" s="995"/>
      <c r="CK82" s="995"/>
      <c r="CL82" s="996"/>
      <c r="CM82" s="994"/>
      <c r="CN82" s="995"/>
      <c r="CO82" s="995"/>
      <c r="CP82" s="995"/>
      <c r="CQ82" s="996"/>
      <c r="CR82" s="994"/>
      <c r="CS82" s="995"/>
      <c r="CT82" s="995"/>
      <c r="CU82" s="995"/>
      <c r="CV82" s="996"/>
      <c r="CW82" s="994"/>
      <c r="CX82" s="995"/>
      <c r="CY82" s="995"/>
      <c r="CZ82" s="995"/>
      <c r="DA82" s="996"/>
      <c r="DB82" s="994"/>
      <c r="DC82" s="995"/>
      <c r="DD82" s="995"/>
      <c r="DE82" s="995"/>
      <c r="DF82" s="996"/>
      <c r="DG82" s="994"/>
      <c r="DH82" s="995"/>
      <c r="DI82" s="995"/>
      <c r="DJ82" s="995"/>
      <c r="DK82" s="996"/>
      <c r="DL82" s="994"/>
      <c r="DM82" s="995"/>
      <c r="DN82" s="995"/>
      <c r="DO82" s="995"/>
      <c r="DP82" s="996"/>
      <c r="DQ82" s="994"/>
      <c r="DR82" s="995"/>
      <c r="DS82" s="995"/>
      <c r="DT82" s="995"/>
      <c r="DU82" s="996"/>
      <c r="DV82" s="983"/>
      <c r="DW82" s="984"/>
      <c r="DX82" s="984"/>
      <c r="DY82" s="984"/>
      <c r="DZ82" s="985"/>
      <c r="EA82" s="230"/>
    </row>
    <row r="83" spans="1:131" ht="26.25" customHeight="1" x14ac:dyDescent="0.15">
      <c r="A83" s="238">
        <v>16</v>
      </c>
      <c r="B83" s="1012"/>
      <c r="C83" s="1013"/>
      <c r="D83" s="1013"/>
      <c r="E83" s="1013"/>
      <c r="F83" s="1013"/>
      <c r="G83" s="1013"/>
      <c r="H83" s="1013"/>
      <c r="I83" s="1013"/>
      <c r="J83" s="1013"/>
      <c r="K83" s="1013"/>
      <c r="L83" s="1013"/>
      <c r="M83" s="1013"/>
      <c r="N83" s="1013"/>
      <c r="O83" s="1013"/>
      <c r="P83" s="1014"/>
      <c r="Q83" s="1015"/>
      <c r="R83" s="1009"/>
      <c r="S83" s="1009"/>
      <c r="T83" s="1009"/>
      <c r="U83" s="1009"/>
      <c r="V83" s="1009"/>
      <c r="W83" s="1009"/>
      <c r="X83" s="1009"/>
      <c r="Y83" s="1009"/>
      <c r="Z83" s="1009"/>
      <c r="AA83" s="1009"/>
      <c r="AB83" s="1009"/>
      <c r="AC83" s="1009"/>
      <c r="AD83" s="1009"/>
      <c r="AE83" s="1009"/>
      <c r="AF83" s="1009"/>
      <c r="AG83" s="1009"/>
      <c r="AH83" s="1009"/>
      <c r="AI83" s="1009"/>
      <c r="AJ83" s="1009"/>
      <c r="AK83" s="1009"/>
      <c r="AL83" s="1009"/>
      <c r="AM83" s="1009"/>
      <c r="AN83" s="1009"/>
      <c r="AO83" s="1009"/>
      <c r="AP83" s="1009"/>
      <c r="AQ83" s="1009"/>
      <c r="AR83" s="1009"/>
      <c r="AS83" s="1009"/>
      <c r="AT83" s="1009"/>
      <c r="AU83" s="1009"/>
      <c r="AV83" s="1009"/>
      <c r="AW83" s="1009"/>
      <c r="AX83" s="1009"/>
      <c r="AY83" s="1009"/>
      <c r="AZ83" s="1010"/>
      <c r="BA83" s="1010"/>
      <c r="BB83" s="1010"/>
      <c r="BC83" s="1010"/>
      <c r="BD83" s="1011"/>
      <c r="BE83" s="241"/>
      <c r="BF83" s="241"/>
      <c r="BG83" s="241"/>
      <c r="BH83" s="241"/>
      <c r="BI83" s="241"/>
      <c r="BJ83" s="241"/>
      <c r="BK83" s="241"/>
      <c r="BL83" s="241"/>
      <c r="BM83" s="241"/>
      <c r="BN83" s="241"/>
      <c r="BO83" s="241"/>
      <c r="BP83" s="241"/>
      <c r="BQ83" s="238">
        <v>77</v>
      </c>
      <c r="BR83" s="243"/>
      <c r="BS83" s="983"/>
      <c r="BT83" s="984"/>
      <c r="BU83" s="984"/>
      <c r="BV83" s="984"/>
      <c r="BW83" s="984"/>
      <c r="BX83" s="984"/>
      <c r="BY83" s="984"/>
      <c r="BZ83" s="984"/>
      <c r="CA83" s="984"/>
      <c r="CB83" s="984"/>
      <c r="CC83" s="984"/>
      <c r="CD83" s="984"/>
      <c r="CE83" s="984"/>
      <c r="CF83" s="984"/>
      <c r="CG83" s="993"/>
      <c r="CH83" s="994"/>
      <c r="CI83" s="995"/>
      <c r="CJ83" s="995"/>
      <c r="CK83" s="995"/>
      <c r="CL83" s="996"/>
      <c r="CM83" s="994"/>
      <c r="CN83" s="995"/>
      <c r="CO83" s="995"/>
      <c r="CP83" s="995"/>
      <c r="CQ83" s="996"/>
      <c r="CR83" s="994"/>
      <c r="CS83" s="995"/>
      <c r="CT83" s="995"/>
      <c r="CU83" s="995"/>
      <c r="CV83" s="996"/>
      <c r="CW83" s="994"/>
      <c r="CX83" s="995"/>
      <c r="CY83" s="995"/>
      <c r="CZ83" s="995"/>
      <c r="DA83" s="996"/>
      <c r="DB83" s="994"/>
      <c r="DC83" s="995"/>
      <c r="DD83" s="995"/>
      <c r="DE83" s="995"/>
      <c r="DF83" s="996"/>
      <c r="DG83" s="994"/>
      <c r="DH83" s="995"/>
      <c r="DI83" s="995"/>
      <c r="DJ83" s="995"/>
      <c r="DK83" s="996"/>
      <c r="DL83" s="994"/>
      <c r="DM83" s="995"/>
      <c r="DN83" s="995"/>
      <c r="DO83" s="995"/>
      <c r="DP83" s="996"/>
      <c r="DQ83" s="994"/>
      <c r="DR83" s="995"/>
      <c r="DS83" s="995"/>
      <c r="DT83" s="995"/>
      <c r="DU83" s="996"/>
      <c r="DV83" s="983"/>
      <c r="DW83" s="984"/>
      <c r="DX83" s="984"/>
      <c r="DY83" s="984"/>
      <c r="DZ83" s="985"/>
      <c r="EA83" s="230"/>
    </row>
    <row r="84" spans="1:131" ht="26.25" customHeight="1" x14ac:dyDescent="0.15">
      <c r="A84" s="238">
        <v>17</v>
      </c>
      <c r="B84" s="1012"/>
      <c r="C84" s="1013"/>
      <c r="D84" s="1013"/>
      <c r="E84" s="1013"/>
      <c r="F84" s="1013"/>
      <c r="G84" s="1013"/>
      <c r="H84" s="1013"/>
      <c r="I84" s="1013"/>
      <c r="J84" s="1013"/>
      <c r="K84" s="1013"/>
      <c r="L84" s="1013"/>
      <c r="M84" s="1013"/>
      <c r="N84" s="1013"/>
      <c r="O84" s="1013"/>
      <c r="P84" s="1014"/>
      <c r="Q84" s="1015"/>
      <c r="R84" s="1009"/>
      <c r="S84" s="1009"/>
      <c r="T84" s="1009"/>
      <c r="U84" s="1009"/>
      <c r="V84" s="1009"/>
      <c r="W84" s="1009"/>
      <c r="X84" s="1009"/>
      <c r="Y84" s="1009"/>
      <c r="Z84" s="1009"/>
      <c r="AA84" s="1009"/>
      <c r="AB84" s="1009"/>
      <c r="AC84" s="1009"/>
      <c r="AD84" s="1009"/>
      <c r="AE84" s="1009"/>
      <c r="AF84" s="1009"/>
      <c r="AG84" s="1009"/>
      <c r="AH84" s="1009"/>
      <c r="AI84" s="1009"/>
      <c r="AJ84" s="1009"/>
      <c r="AK84" s="1009"/>
      <c r="AL84" s="1009"/>
      <c r="AM84" s="1009"/>
      <c r="AN84" s="1009"/>
      <c r="AO84" s="1009"/>
      <c r="AP84" s="1009"/>
      <c r="AQ84" s="1009"/>
      <c r="AR84" s="1009"/>
      <c r="AS84" s="1009"/>
      <c r="AT84" s="1009"/>
      <c r="AU84" s="1009"/>
      <c r="AV84" s="1009"/>
      <c r="AW84" s="1009"/>
      <c r="AX84" s="1009"/>
      <c r="AY84" s="1009"/>
      <c r="AZ84" s="1010"/>
      <c r="BA84" s="1010"/>
      <c r="BB84" s="1010"/>
      <c r="BC84" s="1010"/>
      <c r="BD84" s="1011"/>
      <c r="BE84" s="241"/>
      <c r="BF84" s="241"/>
      <c r="BG84" s="241"/>
      <c r="BH84" s="241"/>
      <c r="BI84" s="241"/>
      <c r="BJ84" s="241"/>
      <c r="BK84" s="241"/>
      <c r="BL84" s="241"/>
      <c r="BM84" s="241"/>
      <c r="BN84" s="241"/>
      <c r="BO84" s="241"/>
      <c r="BP84" s="241"/>
      <c r="BQ84" s="238">
        <v>78</v>
      </c>
      <c r="BR84" s="243"/>
      <c r="BS84" s="983"/>
      <c r="BT84" s="984"/>
      <c r="BU84" s="984"/>
      <c r="BV84" s="984"/>
      <c r="BW84" s="984"/>
      <c r="BX84" s="984"/>
      <c r="BY84" s="984"/>
      <c r="BZ84" s="984"/>
      <c r="CA84" s="984"/>
      <c r="CB84" s="984"/>
      <c r="CC84" s="984"/>
      <c r="CD84" s="984"/>
      <c r="CE84" s="984"/>
      <c r="CF84" s="984"/>
      <c r="CG84" s="993"/>
      <c r="CH84" s="994"/>
      <c r="CI84" s="995"/>
      <c r="CJ84" s="995"/>
      <c r="CK84" s="995"/>
      <c r="CL84" s="996"/>
      <c r="CM84" s="994"/>
      <c r="CN84" s="995"/>
      <c r="CO84" s="995"/>
      <c r="CP84" s="995"/>
      <c r="CQ84" s="996"/>
      <c r="CR84" s="994"/>
      <c r="CS84" s="995"/>
      <c r="CT84" s="995"/>
      <c r="CU84" s="995"/>
      <c r="CV84" s="996"/>
      <c r="CW84" s="994"/>
      <c r="CX84" s="995"/>
      <c r="CY84" s="995"/>
      <c r="CZ84" s="995"/>
      <c r="DA84" s="996"/>
      <c r="DB84" s="994"/>
      <c r="DC84" s="995"/>
      <c r="DD84" s="995"/>
      <c r="DE84" s="995"/>
      <c r="DF84" s="996"/>
      <c r="DG84" s="994"/>
      <c r="DH84" s="995"/>
      <c r="DI84" s="995"/>
      <c r="DJ84" s="995"/>
      <c r="DK84" s="996"/>
      <c r="DL84" s="994"/>
      <c r="DM84" s="995"/>
      <c r="DN84" s="995"/>
      <c r="DO84" s="995"/>
      <c r="DP84" s="996"/>
      <c r="DQ84" s="994"/>
      <c r="DR84" s="995"/>
      <c r="DS84" s="995"/>
      <c r="DT84" s="995"/>
      <c r="DU84" s="996"/>
      <c r="DV84" s="983"/>
      <c r="DW84" s="984"/>
      <c r="DX84" s="984"/>
      <c r="DY84" s="984"/>
      <c r="DZ84" s="985"/>
      <c r="EA84" s="230"/>
    </row>
    <row r="85" spans="1:131" ht="26.25" customHeight="1" x14ac:dyDescent="0.15">
      <c r="A85" s="238">
        <v>18</v>
      </c>
      <c r="B85" s="1012"/>
      <c r="C85" s="1013"/>
      <c r="D85" s="1013"/>
      <c r="E85" s="1013"/>
      <c r="F85" s="1013"/>
      <c r="G85" s="1013"/>
      <c r="H85" s="1013"/>
      <c r="I85" s="1013"/>
      <c r="J85" s="1013"/>
      <c r="K85" s="1013"/>
      <c r="L85" s="1013"/>
      <c r="M85" s="1013"/>
      <c r="N85" s="1013"/>
      <c r="O85" s="1013"/>
      <c r="P85" s="1014"/>
      <c r="Q85" s="1015"/>
      <c r="R85" s="1009"/>
      <c r="S85" s="1009"/>
      <c r="T85" s="1009"/>
      <c r="U85" s="1009"/>
      <c r="V85" s="1009"/>
      <c r="W85" s="1009"/>
      <c r="X85" s="1009"/>
      <c r="Y85" s="1009"/>
      <c r="Z85" s="1009"/>
      <c r="AA85" s="1009"/>
      <c r="AB85" s="1009"/>
      <c r="AC85" s="1009"/>
      <c r="AD85" s="1009"/>
      <c r="AE85" s="1009"/>
      <c r="AF85" s="1009"/>
      <c r="AG85" s="1009"/>
      <c r="AH85" s="1009"/>
      <c r="AI85" s="1009"/>
      <c r="AJ85" s="1009"/>
      <c r="AK85" s="1009"/>
      <c r="AL85" s="1009"/>
      <c r="AM85" s="1009"/>
      <c r="AN85" s="1009"/>
      <c r="AO85" s="1009"/>
      <c r="AP85" s="1009"/>
      <c r="AQ85" s="1009"/>
      <c r="AR85" s="1009"/>
      <c r="AS85" s="1009"/>
      <c r="AT85" s="1009"/>
      <c r="AU85" s="1009"/>
      <c r="AV85" s="1009"/>
      <c r="AW85" s="1009"/>
      <c r="AX85" s="1009"/>
      <c r="AY85" s="1009"/>
      <c r="AZ85" s="1010"/>
      <c r="BA85" s="1010"/>
      <c r="BB85" s="1010"/>
      <c r="BC85" s="1010"/>
      <c r="BD85" s="1011"/>
      <c r="BE85" s="241"/>
      <c r="BF85" s="241"/>
      <c r="BG85" s="241"/>
      <c r="BH85" s="241"/>
      <c r="BI85" s="241"/>
      <c r="BJ85" s="241"/>
      <c r="BK85" s="241"/>
      <c r="BL85" s="241"/>
      <c r="BM85" s="241"/>
      <c r="BN85" s="241"/>
      <c r="BO85" s="241"/>
      <c r="BP85" s="241"/>
      <c r="BQ85" s="238">
        <v>79</v>
      </c>
      <c r="BR85" s="243"/>
      <c r="BS85" s="983"/>
      <c r="BT85" s="984"/>
      <c r="BU85" s="984"/>
      <c r="BV85" s="984"/>
      <c r="BW85" s="984"/>
      <c r="BX85" s="984"/>
      <c r="BY85" s="984"/>
      <c r="BZ85" s="984"/>
      <c r="CA85" s="984"/>
      <c r="CB85" s="984"/>
      <c r="CC85" s="984"/>
      <c r="CD85" s="984"/>
      <c r="CE85" s="984"/>
      <c r="CF85" s="984"/>
      <c r="CG85" s="993"/>
      <c r="CH85" s="994"/>
      <c r="CI85" s="995"/>
      <c r="CJ85" s="995"/>
      <c r="CK85" s="995"/>
      <c r="CL85" s="996"/>
      <c r="CM85" s="994"/>
      <c r="CN85" s="995"/>
      <c r="CO85" s="995"/>
      <c r="CP85" s="995"/>
      <c r="CQ85" s="996"/>
      <c r="CR85" s="994"/>
      <c r="CS85" s="995"/>
      <c r="CT85" s="995"/>
      <c r="CU85" s="995"/>
      <c r="CV85" s="996"/>
      <c r="CW85" s="994"/>
      <c r="CX85" s="995"/>
      <c r="CY85" s="995"/>
      <c r="CZ85" s="995"/>
      <c r="DA85" s="996"/>
      <c r="DB85" s="994"/>
      <c r="DC85" s="995"/>
      <c r="DD85" s="995"/>
      <c r="DE85" s="995"/>
      <c r="DF85" s="996"/>
      <c r="DG85" s="994"/>
      <c r="DH85" s="995"/>
      <c r="DI85" s="995"/>
      <c r="DJ85" s="995"/>
      <c r="DK85" s="996"/>
      <c r="DL85" s="994"/>
      <c r="DM85" s="995"/>
      <c r="DN85" s="995"/>
      <c r="DO85" s="995"/>
      <c r="DP85" s="996"/>
      <c r="DQ85" s="994"/>
      <c r="DR85" s="995"/>
      <c r="DS85" s="995"/>
      <c r="DT85" s="995"/>
      <c r="DU85" s="996"/>
      <c r="DV85" s="983"/>
      <c r="DW85" s="984"/>
      <c r="DX85" s="984"/>
      <c r="DY85" s="984"/>
      <c r="DZ85" s="985"/>
      <c r="EA85" s="230"/>
    </row>
    <row r="86" spans="1:131" ht="26.25" customHeight="1" x14ac:dyDescent="0.15">
      <c r="A86" s="238">
        <v>19</v>
      </c>
      <c r="B86" s="1012"/>
      <c r="C86" s="1013"/>
      <c r="D86" s="1013"/>
      <c r="E86" s="1013"/>
      <c r="F86" s="1013"/>
      <c r="G86" s="1013"/>
      <c r="H86" s="1013"/>
      <c r="I86" s="1013"/>
      <c r="J86" s="1013"/>
      <c r="K86" s="1013"/>
      <c r="L86" s="1013"/>
      <c r="M86" s="1013"/>
      <c r="N86" s="1013"/>
      <c r="O86" s="1013"/>
      <c r="P86" s="1014"/>
      <c r="Q86" s="1015"/>
      <c r="R86" s="1009"/>
      <c r="S86" s="1009"/>
      <c r="T86" s="1009"/>
      <c r="U86" s="1009"/>
      <c r="V86" s="1009"/>
      <c r="W86" s="1009"/>
      <c r="X86" s="1009"/>
      <c r="Y86" s="1009"/>
      <c r="Z86" s="1009"/>
      <c r="AA86" s="1009"/>
      <c r="AB86" s="1009"/>
      <c r="AC86" s="1009"/>
      <c r="AD86" s="1009"/>
      <c r="AE86" s="1009"/>
      <c r="AF86" s="1009"/>
      <c r="AG86" s="1009"/>
      <c r="AH86" s="1009"/>
      <c r="AI86" s="1009"/>
      <c r="AJ86" s="1009"/>
      <c r="AK86" s="1009"/>
      <c r="AL86" s="1009"/>
      <c r="AM86" s="1009"/>
      <c r="AN86" s="1009"/>
      <c r="AO86" s="1009"/>
      <c r="AP86" s="1009"/>
      <c r="AQ86" s="1009"/>
      <c r="AR86" s="1009"/>
      <c r="AS86" s="1009"/>
      <c r="AT86" s="1009"/>
      <c r="AU86" s="1009"/>
      <c r="AV86" s="1009"/>
      <c r="AW86" s="1009"/>
      <c r="AX86" s="1009"/>
      <c r="AY86" s="1009"/>
      <c r="AZ86" s="1010"/>
      <c r="BA86" s="1010"/>
      <c r="BB86" s="1010"/>
      <c r="BC86" s="1010"/>
      <c r="BD86" s="1011"/>
      <c r="BE86" s="241"/>
      <c r="BF86" s="241"/>
      <c r="BG86" s="241"/>
      <c r="BH86" s="241"/>
      <c r="BI86" s="241"/>
      <c r="BJ86" s="241"/>
      <c r="BK86" s="241"/>
      <c r="BL86" s="241"/>
      <c r="BM86" s="241"/>
      <c r="BN86" s="241"/>
      <c r="BO86" s="241"/>
      <c r="BP86" s="241"/>
      <c r="BQ86" s="238">
        <v>80</v>
      </c>
      <c r="BR86" s="243"/>
      <c r="BS86" s="983"/>
      <c r="BT86" s="984"/>
      <c r="BU86" s="984"/>
      <c r="BV86" s="984"/>
      <c r="BW86" s="984"/>
      <c r="BX86" s="984"/>
      <c r="BY86" s="984"/>
      <c r="BZ86" s="984"/>
      <c r="CA86" s="984"/>
      <c r="CB86" s="984"/>
      <c r="CC86" s="984"/>
      <c r="CD86" s="984"/>
      <c r="CE86" s="984"/>
      <c r="CF86" s="984"/>
      <c r="CG86" s="993"/>
      <c r="CH86" s="994"/>
      <c r="CI86" s="995"/>
      <c r="CJ86" s="995"/>
      <c r="CK86" s="995"/>
      <c r="CL86" s="996"/>
      <c r="CM86" s="994"/>
      <c r="CN86" s="995"/>
      <c r="CO86" s="995"/>
      <c r="CP86" s="995"/>
      <c r="CQ86" s="996"/>
      <c r="CR86" s="994"/>
      <c r="CS86" s="995"/>
      <c r="CT86" s="995"/>
      <c r="CU86" s="995"/>
      <c r="CV86" s="996"/>
      <c r="CW86" s="994"/>
      <c r="CX86" s="995"/>
      <c r="CY86" s="995"/>
      <c r="CZ86" s="995"/>
      <c r="DA86" s="996"/>
      <c r="DB86" s="994"/>
      <c r="DC86" s="995"/>
      <c r="DD86" s="995"/>
      <c r="DE86" s="995"/>
      <c r="DF86" s="996"/>
      <c r="DG86" s="994"/>
      <c r="DH86" s="995"/>
      <c r="DI86" s="995"/>
      <c r="DJ86" s="995"/>
      <c r="DK86" s="996"/>
      <c r="DL86" s="994"/>
      <c r="DM86" s="995"/>
      <c r="DN86" s="995"/>
      <c r="DO86" s="995"/>
      <c r="DP86" s="996"/>
      <c r="DQ86" s="994"/>
      <c r="DR86" s="995"/>
      <c r="DS86" s="995"/>
      <c r="DT86" s="995"/>
      <c r="DU86" s="996"/>
      <c r="DV86" s="983"/>
      <c r="DW86" s="984"/>
      <c r="DX86" s="984"/>
      <c r="DY86" s="984"/>
      <c r="DZ86" s="985"/>
      <c r="EA86" s="230"/>
    </row>
    <row r="87" spans="1:131" ht="26.25" customHeight="1" x14ac:dyDescent="0.15">
      <c r="A87" s="244">
        <v>20</v>
      </c>
      <c r="B87" s="1002"/>
      <c r="C87" s="1003"/>
      <c r="D87" s="1003"/>
      <c r="E87" s="1003"/>
      <c r="F87" s="1003"/>
      <c r="G87" s="1003"/>
      <c r="H87" s="1003"/>
      <c r="I87" s="1003"/>
      <c r="J87" s="1003"/>
      <c r="K87" s="1003"/>
      <c r="L87" s="1003"/>
      <c r="M87" s="1003"/>
      <c r="N87" s="1003"/>
      <c r="O87" s="1003"/>
      <c r="P87" s="1004"/>
      <c r="Q87" s="1005"/>
      <c r="R87" s="1006"/>
      <c r="S87" s="1006"/>
      <c r="T87" s="1006"/>
      <c r="U87" s="1006"/>
      <c r="V87" s="1006"/>
      <c r="W87" s="1006"/>
      <c r="X87" s="1006"/>
      <c r="Y87" s="1006"/>
      <c r="Z87" s="1006"/>
      <c r="AA87" s="1006"/>
      <c r="AB87" s="1006"/>
      <c r="AC87" s="1006"/>
      <c r="AD87" s="1006"/>
      <c r="AE87" s="1006"/>
      <c r="AF87" s="1006"/>
      <c r="AG87" s="1006"/>
      <c r="AH87" s="1006"/>
      <c r="AI87" s="1006"/>
      <c r="AJ87" s="1006"/>
      <c r="AK87" s="1006"/>
      <c r="AL87" s="1006"/>
      <c r="AM87" s="1006"/>
      <c r="AN87" s="1006"/>
      <c r="AO87" s="1006"/>
      <c r="AP87" s="1006"/>
      <c r="AQ87" s="1006"/>
      <c r="AR87" s="1006"/>
      <c r="AS87" s="1006"/>
      <c r="AT87" s="1006"/>
      <c r="AU87" s="1006"/>
      <c r="AV87" s="1006"/>
      <c r="AW87" s="1006"/>
      <c r="AX87" s="1006"/>
      <c r="AY87" s="1006"/>
      <c r="AZ87" s="1007"/>
      <c r="BA87" s="1007"/>
      <c r="BB87" s="1007"/>
      <c r="BC87" s="1007"/>
      <c r="BD87" s="1008"/>
      <c r="BE87" s="241"/>
      <c r="BF87" s="241"/>
      <c r="BG87" s="241"/>
      <c r="BH87" s="241"/>
      <c r="BI87" s="241"/>
      <c r="BJ87" s="241"/>
      <c r="BK87" s="241"/>
      <c r="BL87" s="241"/>
      <c r="BM87" s="241"/>
      <c r="BN87" s="241"/>
      <c r="BO87" s="241"/>
      <c r="BP87" s="241"/>
      <c r="BQ87" s="238">
        <v>81</v>
      </c>
      <c r="BR87" s="243"/>
      <c r="BS87" s="983"/>
      <c r="BT87" s="984"/>
      <c r="BU87" s="984"/>
      <c r="BV87" s="984"/>
      <c r="BW87" s="984"/>
      <c r="BX87" s="984"/>
      <c r="BY87" s="984"/>
      <c r="BZ87" s="984"/>
      <c r="CA87" s="984"/>
      <c r="CB87" s="984"/>
      <c r="CC87" s="984"/>
      <c r="CD87" s="984"/>
      <c r="CE87" s="984"/>
      <c r="CF87" s="984"/>
      <c r="CG87" s="993"/>
      <c r="CH87" s="994"/>
      <c r="CI87" s="995"/>
      <c r="CJ87" s="995"/>
      <c r="CK87" s="995"/>
      <c r="CL87" s="996"/>
      <c r="CM87" s="994"/>
      <c r="CN87" s="995"/>
      <c r="CO87" s="995"/>
      <c r="CP87" s="995"/>
      <c r="CQ87" s="996"/>
      <c r="CR87" s="994"/>
      <c r="CS87" s="995"/>
      <c r="CT87" s="995"/>
      <c r="CU87" s="995"/>
      <c r="CV87" s="996"/>
      <c r="CW87" s="994"/>
      <c r="CX87" s="995"/>
      <c r="CY87" s="995"/>
      <c r="CZ87" s="995"/>
      <c r="DA87" s="996"/>
      <c r="DB87" s="994"/>
      <c r="DC87" s="995"/>
      <c r="DD87" s="995"/>
      <c r="DE87" s="995"/>
      <c r="DF87" s="996"/>
      <c r="DG87" s="994"/>
      <c r="DH87" s="995"/>
      <c r="DI87" s="995"/>
      <c r="DJ87" s="995"/>
      <c r="DK87" s="996"/>
      <c r="DL87" s="994"/>
      <c r="DM87" s="995"/>
      <c r="DN87" s="995"/>
      <c r="DO87" s="995"/>
      <c r="DP87" s="996"/>
      <c r="DQ87" s="994"/>
      <c r="DR87" s="995"/>
      <c r="DS87" s="995"/>
      <c r="DT87" s="995"/>
      <c r="DU87" s="996"/>
      <c r="DV87" s="983"/>
      <c r="DW87" s="984"/>
      <c r="DX87" s="984"/>
      <c r="DY87" s="984"/>
      <c r="DZ87" s="985"/>
      <c r="EA87" s="230"/>
    </row>
    <row r="88" spans="1:131" ht="26.25" customHeight="1" thickBot="1" x14ac:dyDescent="0.2">
      <c r="A88" s="240" t="s">
        <v>399</v>
      </c>
      <c r="B88" s="975" t="s">
        <v>432</v>
      </c>
      <c r="C88" s="976"/>
      <c r="D88" s="976"/>
      <c r="E88" s="976"/>
      <c r="F88" s="976"/>
      <c r="G88" s="976"/>
      <c r="H88" s="976"/>
      <c r="I88" s="976"/>
      <c r="J88" s="976"/>
      <c r="K88" s="976"/>
      <c r="L88" s="976"/>
      <c r="M88" s="976"/>
      <c r="N88" s="976"/>
      <c r="O88" s="976"/>
      <c r="P88" s="986"/>
      <c r="Q88" s="1000"/>
      <c r="R88" s="1001"/>
      <c r="S88" s="1001"/>
      <c r="T88" s="1001"/>
      <c r="U88" s="1001"/>
      <c r="V88" s="1001"/>
      <c r="W88" s="1001"/>
      <c r="X88" s="1001"/>
      <c r="Y88" s="1001"/>
      <c r="Z88" s="1001"/>
      <c r="AA88" s="1001"/>
      <c r="AB88" s="1001"/>
      <c r="AC88" s="1001"/>
      <c r="AD88" s="1001"/>
      <c r="AE88" s="1001"/>
      <c r="AF88" s="997">
        <v>57551</v>
      </c>
      <c r="AG88" s="997"/>
      <c r="AH88" s="997"/>
      <c r="AI88" s="997"/>
      <c r="AJ88" s="997"/>
      <c r="AK88" s="1001"/>
      <c r="AL88" s="1001"/>
      <c r="AM88" s="1001"/>
      <c r="AN88" s="1001"/>
      <c r="AO88" s="1001"/>
      <c r="AP88" s="997">
        <v>121001</v>
      </c>
      <c r="AQ88" s="997"/>
      <c r="AR88" s="997"/>
      <c r="AS88" s="997"/>
      <c r="AT88" s="997"/>
      <c r="AU88" s="997">
        <v>825</v>
      </c>
      <c r="AV88" s="997"/>
      <c r="AW88" s="997"/>
      <c r="AX88" s="997"/>
      <c r="AY88" s="997"/>
      <c r="AZ88" s="998"/>
      <c r="BA88" s="998"/>
      <c r="BB88" s="998"/>
      <c r="BC88" s="998"/>
      <c r="BD88" s="999"/>
      <c r="BE88" s="241"/>
      <c r="BF88" s="241"/>
      <c r="BG88" s="241"/>
      <c r="BH88" s="241"/>
      <c r="BI88" s="241"/>
      <c r="BJ88" s="241"/>
      <c r="BK88" s="241"/>
      <c r="BL88" s="241"/>
      <c r="BM88" s="241"/>
      <c r="BN88" s="241"/>
      <c r="BO88" s="241"/>
      <c r="BP88" s="241"/>
      <c r="BQ88" s="238">
        <v>82</v>
      </c>
      <c r="BR88" s="243"/>
      <c r="BS88" s="983"/>
      <c r="BT88" s="984"/>
      <c r="BU88" s="984"/>
      <c r="BV88" s="984"/>
      <c r="BW88" s="984"/>
      <c r="BX88" s="984"/>
      <c r="BY88" s="984"/>
      <c r="BZ88" s="984"/>
      <c r="CA88" s="984"/>
      <c r="CB88" s="984"/>
      <c r="CC88" s="984"/>
      <c r="CD88" s="984"/>
      <c r="CE88" s="984"/>
      <c r="CF88" s="984"/>
      <c r="CG88" s="993"/>
      <c r="CH88" s="994"/>
      <c r="CI88" s="995"/>
      <c r="CJ88" s="995"/>
      <c r="CK88" s="995"/>
      <c r="CL88" s="996"/>
      <c r="CM88" s="994"/>
      <c r="CN88" s="995"/>
      <c r="CO88" s="995"/>
      <c r="CP88" s="995"/>
      <c r="CQ88" s="996"/>
      <c r="CR88" s="994"/>
      <c r="CS88" s="995"/>
      <c r="CT88" s="995"/>
      <c r="CU88" s="995"/>
      <c r="CV88" s="996"/>
      <c r="CW88" s="994"/>
      <c r="CX88" s="995"/>
      <c r="CY88" s="995"/>
      <c r="CZ88" s="995"/>
      <c r="DA88" s="996"/>
      <c r="DB88" s="994"/>
      <c r="DC88" s="995"/>
      <c r="DD88" s="995"/>
      <c r="DE88" s="995"/>
      <c r="DF88" s="996"/>
      <c r="DG88" s="994"/>
      <c r="DH88" s="995"/>
      <c r="DI88" s="995"/>
      <c r="DJ88" s="995"/>
      <c r="DK88" s="996"/>
      <c r="DL88" s="994"/>
      <c r="DM88" s="995"/>
      <c r="DN88" s="995"/>
      <c r="DO88" s="995"/>
      <c r="DP88" s="996"/>
      <c r="DQ88" s="994"/>
      <c r="DR88" s="995"/>
      <c r="DS88" s="995"/>
      <c r="DT88" s="995"/>
      <c r="DU88" s="996"/>
      <c r="DV88" s="983"/>
      <c r="DW88" s="984"/>
      <c r="DX88" s="984"/>
      <c r="DY88" s="984"/>
      <c r="DZ88" s="985"/>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3"/>
      <c r="BT89" s="984"/>
      <c r="BU89" s="984"/>
      <c r="BV89" s="984"/>
      <c r="BW89" s="984"/>
      <c r="BX89" s="984"/>
      <c r="BY89" s="984"/>
      <c r="BZ89" s="984"/>
      <c r="CA89" s="984"/>
      <c r="CB89" s="984"/>
      <c r="CC89" s="984"/>
      <c r="CD89" s="984"/>
      <c r="CE89" s="984"/>
      <c r="CF89" s="984"/>
      <c r="CG89" s="993"/>
      <c r="CH89" s="994"/>
      <c r="CI89" s="995"/>
      <c r="CJ89" s="995"/>
      <c r="CK89" s="995"/>
      <c r="CL89" s="996"/>
      <c r="CM89" s="994"/>
      <c r="CN89" s="995"/>
      <c r="CO89" s="995"/>
      <c r="CP89" s="995"/>
      <c r="CQ89" s="996"/>
      <c r="CR89" s="994"/>
      <c r="CS89" s="995"/>
      <c r="CT89" s="995"/>
      <c r="CU89" s="995"/>
      <c r="CV89" s="996"/>
      <c r="CW89" s="994"/>
      <c r="CX89" s="995"/>
      <c r="CY89" s="995"/>
      <c r="CZ89" s="995"/>
      <c r="DA89" s="996"/>
      <c r="DB89" s="994"/>
      <c r="DC89" s="995"/>
      <c r="DD89" s="995"/>
      <c r="DE89" s="995"/>
      <c r="DF89" s="996"/>
      <c r="DG89" s="994"/>
      <c r="DH89" s="995"/>
      <c r="DI89" s="995"/>
      <c r="DJ89" s="995"/>
      <c r="DK89" s="996"/>
      <c r="DL89" s="994"/>
      <c r="DM89" s="995"/>
      <c r="DN89" s="995"/>
      <c r="DO89" s="995"/>
      <c r="DP89" s="996"/>
      <c r="DQ89" s="994"/>
      <c r="DR89" s="995"/>
      <c r="DS89" s="995"/>
      <c r="DT89" s="995"/>
      <c r="DU89" s="996"/>
      <c r="DV89" s="983"/>
      <c r="DW89" s="984"/>
      <c r="DX89" s="984"/>
      <c r="DY89" s="984"/>
      <c r="DZ89" s="985"/>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3"/>
      <c r="BT90" s="984"/>
      <c r="BU90" s="984"/>
      <c r="BV90" s="984"/>
      <c r="BW90" s="984"/>
      <c r="BX90" s="984"/>
      <c r="BY90" s="984"/>
      <c r="BZ90" s="984"/>
      <c r="CA90" s="984"/>
      <c r="CB90" s="984"/>
      <c r="CC90" s="984"/>
      <c r="CD90" s="984"/>
      <c r="CE90" s="984"/>
      <c r="CF90" s="984"/>
      <c r="CG90" s="993"/>
      <c r="CH90" s="994"/>
      <c r="CI90" s="995"/>
      <c r="CJ90" s="995"/>
      <c r="CK90" s="995"/>
      <c r="CL90" s="996"/>
      <c r="CM90" s="994"/>
      <c r="CN90" s="995"/>
      <c r="CO90" s="995"/>
      <c r="CP90" s="995"/>
      <c r="CQ90" s="996"/>
      <c r="CR90" s="994"/>
      <c r="CS90" s="995"/>
      <c r="CT90" s="995"/>
      <c r="CU90" s="995"/>
      <c r="CV90" s="996"/>
      <c r="CW90" s="994"/>
      <c r="CX90" s="995"/>
      <c r="CY90" s="995"/>
      <c r="CZ90" s="995"/>
      <c r="DA90" s="996"/>
      <c r="DB90" s="994"/>
      <c r="DC90" s="995"/>
      <c r="DD90" s="995"/>
      <c r="DE90" s="995"/>
      <c r="DF90" s="996"/>
      <c r="DG90" s="994"/>
      <c r="DH90" s="995"/>
      <c r="DI90" s="995"/>
      <c r="DJ90" s="995"/>
      <c r="DK90" s="996"/>
      <c r="DL90" s="994"/>
      <c r="DM90" s="995"/>
      <c r="DN90" s="995"/>
      <c r="DO90" s="995"/>
      <c r="DP90" s="996"/>
      <c r="DQ90" s="994"/>
      <c r="DR90" s="995"/>
      <c r="DS90" s="995"/>
      <c r="DT90" s="995"/>
      <c r="DU90" s="996"/>
      <c r="DV90" s="983"/>
      <c r="DW90" s="984"/>
      <c r="DX90" s="984"/>
      <c r="DY90" s="984"/>
      <c r="DZ90" s="985"/>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3"/>
      <c r="BT91" s="984"/>
      <c r="BU91" s="984"/>
      <c r="BV91" s="984"/>
      <c r="BW91" s="984"/>
      <c r="BX91" s="984"/>
      <c r="BY91" s="984"/>
      <c r="BZ91" s="984"/>
      <c r="CA91" s="984"/>
      <c r="CB91" s="984"/>
      <c r="CC91" s="984"/>
      <c r="CD91" s="984"/>
      <c r="CE91" s="984"/>
      <c r="CF91" s="984"/>
      <c r="CG91" s="993"/>
      <c r="CH91" s="994"/>
      <c r="CI91" s="995"/>
      <c r="CJ91" s="995"/>
      <c r="CK91" s="995"/>
      <c r="CL91" s="996"/>
      <c r="CM91" s="994"/>
      <c r="CN91" s="995"/>
      <c r="CO91" s="995"/>
      <c r="CP91" s="995"/>
      <c r="CQ91" s="996"/>
      <c r="CR91" s="994"/>
      <c r="CS91" s="995"/>
      <c r="CT91" s="995"/>
      <c r="CU91" s="995"/>
      <c r="CV91" s="996"/>
      <c r="CW91" s="994"/>
      <c r="CX91" s="995"/>
      <c r="CY91" s="995"/>
      <c r="CZ91" s="995"/>
      <c r="DA91" s="996"/>
      <c r="DB91" s="994"/>
      <c r="DC91" s="995"/>
      <c r="DD91" s="995"/>
      <c r="DE91" s="995"/>
      <c r="DF91" s="996"/>
      <c r="DG91" s="994"/>
      <c r="DH91" s="995"/>
      <c r="DI91" s="995"/>
      <c r="DJ91" s="995"/>
      <c r="DK91" s="996"/>
      <c r="DL91" s="994"/>
      <c r="DM91" s="995"/>
      <c r="DN91" s="995"/>
      <c r="DO91" s="995"/>
      <c r="DP91" s="996"/>
      <c r="DQ91" s="994"/>
      <c r="DR91" s="995"/>
      <c r="DS91" s="995"/>
      <c r="DT91" s="995"/>
      <c r="DU91" s="996"/>
      <c r="DV91" s="983"/>
      <c r="DW91" s="984"/>
      <c r="DX91" s="984"/>
      <c r="DY91" s="984"/>
      <c r="DZ91" s="985"/>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3"/>
      <c r="BT92" s="984"/>
      <c r="BU92" s="984"/>
      <c r="BV92" s="984"/>
      <c r="BW92" s="984"/>
      <c r="BX92" s="984"/>
      <c r="BY92" s="984"/>
      <c r="BZ92" s="984"/>
      <c r="CA92" s="984"/>
      <c r="CB92" s="984"/>
      <c r="CC92" s="984"/>
      <c r="CD92" s="984"/>
      <c r="CE92" s="984"/>
      <c r="CF92" s="984"/>
      <c r="CG92" s="993"/>
      <c r="CH92" s="994"/>
      <c r="CI92" s="995"/>
      <c r="CJ92" s="995"/>
      <c r="CK92" s="995"/>
      <c r="CL92" s="996"/>
      <c r="CM92" s="994"/>
      <c r="CN92" s="995"/>
      <c r="CO92" s="995"/>
      <c r="CP92" s="995"/>
      <c r="CQ92" s="996"/>
      <c r="CR92" s="994"/>
      <c r="CS92" s="995"/>
      <c r="CT92" s="995"/>
      <c r="CU92" s="995"/>
      <c r="CV92" s="996"/>
      <c r="CW92" s="994"/>
      <c r="CX92" s="995"/>
      <c r="CY92" s="995"/>
      <c r="CZ92" s="995"/>
      <c r="DA92" s="996"/>
      <c r="DB92" s="994"/>
      <c r="DC92" s="995"/>
      <c r="DD92" s="995"/>
      <c r="DE92" s="995"/>
      <c r="DF92" s="996"/>
      <c r="DG92" s="994"/>
      <c r="DH92" s="995"/>
      <c r="DI92" s="995"/>
      <c r="DJ92" s="995"/>
      <c r="DK92" s="996"/>
      <c r="DL92" s="994"/>
      <c r="DM92" s="995"/>
      <c r="DN92" s="995"/>
      <c r="DO92" s="995"/>
      <c r="DP92" s="996"/>
      <c r="DQ92" s="994"/>
      <c r="DR92" s="995"/>
      <c r="DS92" s="995"/>
      <c r="DT92" s="995"/>
      <c r="DU92" s="996"/>
      <c r="DV92" s="983"/>
      <c r="DW92" s="984"/>
      <c r="DX92" s="984"/>
      <c r="DY92" s="984"/>
      <c r="DZ92" s="985"/>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3"/>
      <c r="BT93" s="984"/>
      <c r="BU93" s="984"/>
      <c r="BV93" s="984"/>
      <c r="BW93" s="984"/>
      <c r="BX93" s="984"/>
      <c r="BY93" s="984"/>
      <c r="BZ93" s="984"/>
      <c r="CA93" s="984"/>
      <c r="CB93" s="984"/>
      <c r="CC93" s="984"/>
      <c r="CD93" s="984"/>
      <c r="CE93" s="984"/>
      <c r="CF93" s="984"/>
      <c r="CG93" s="993"/>
      <c r="CH93" s="994"/>
      <c r="CI93" s="995"/>
      <c r="CJ93" s="995"/>
      <c r="CK93" s="995"/>
      <c r="CL93" s="996"/>
      <c r="CM93" s="994"/>
      <c r="CN93" s="995"/>
      <c r="CO93" s="995"/>
      <c r="CP93" s="995"/>
      <c r="CQ93" s="996"/>
      <c r="CR93" s="994"/>
      <c r="CS93" s="995"/>
      <c r="CT93" s="995"/>
      <c r="CU93" s="995"/>
      <c r="CV93" s="996"/>
      <c r="CW93" s="994"/>
      <c r="CX93" s="995"/>
      <c r="CY93" s="995"/>
      <c r="CZ93" s="995"/>
      <c r="DA93" s="996"/>
      <c r="DB93" s="994"/>
      <c r="DC93" s="995"/>
      <c r="DD93" s="995"/>
      <c r="DE93" s="995"/>
      <c r="DF93" s="996"/>
      <c r="DG93" s="994"/>
      <c r="DH93" s="995"/>
      <c r="DI93" s="995"/>
      <c r="DJ93" s="995"/>
      <c r="DK93" s="996"/>
      <c r="DL93" s="994"/>
      <c r="DM93" s="995"/>
      <c r="DN93" s="995"/>
      <c r="DO93" s="995"/>
      <c r="DP93" s="996"/>
      <c r="DQ93" s="994"/>
      <c r="DR93" s="995"/>
      <c r="DS93" s="995"/>
      <c r="DT93" s="995"/>
      <c r="DU93" s="996"/>
      <c r="DV93" s="983"/>
      <c r="DW93" s="984"/>
      <c r="DX93" s="984"/>
      <c r="DY93" s="984"/>
      <c r="DZ93" s="985"/>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3"/>
      <c r="BT94" s="984"/>
      <c r="BU94" s="984"/>
      <c r="BV94" s="984"/>
      <c r="BW94" s="984"/>
      <c r="BX94" s="984"/>
      <c r="BY94" s="984"/>
      <c r="BZ94" s="984"/>
      <c r="CA94" s="984"/>
      <c r="CB94" s="984"/>
      <c r="CC94" s="984"/>
      <c r="CD94" s="984"/>
      <c r="CE94" s="984"/>
      <c r="CF94" s="984"/>
      <c r="CG94" s="993"/>
      <c r="CH94" s="994"/>
      <c r="CI94" s="995"/>
      <c r="CJ94" s="995"/>
      <c r="CK94" s="995"/>
      <c r="CL94" s="996"/>
      <c r="CM94" s="994"/>
      <c r="CN94" s="995"/>
      <c r="CO94" s="995"/>
      <c r="CP94" s="995"/>
      <c r="CQ94" s="996"/>
      <c r="CR94" s="994"/>
      <c r="CS94" s="995"/>
      <c r="CT94" s="995"/>
      <c r="CU94" s="995"/>
      <c r="CV94" s="996"/>
      <c r="CW94" s="994"/>
      <c r="CX94" s="995"/>
      <c r="CY94" s="995"/>
      <c r="CZ94" s="995"/>
      <c r="DA94" s="996"/>
      <c r="DB94" s="994"/>
      <c r="DC94" s="995"/>
      <c r="DD94" s="995"/>
      <c r="DE94" s="995"/>
      <c r="DF94" s="996"/>
      <c r="DG94" s="994"/>
      <c r="DH94" s="995"/>
      <c r="DI94" s="995"/>
      <c r="DJ94" s="995"/>
      <c r="DK94" s="996"/>
      <c r="DL94" s="994"/>
      <c r="DM94" s="995"/>
      <c r="DN94" s="995"/>
      <c r="DO94" s="995"/>
      <c r="DP94" s="996"/>
      <c r="DQ94" s="994"/>
      <c r="DR94" s="995"/>
      <c r="DS94" s="995"/>
      <c r="DT94" s="995"/>
      <c r="DU94" s="996"/>
      <c r="DV94" s="983"/>
      <c r="DW94" s="984"/>
      <c r="DX94" s="984"/>
      <c r="DY94" s="984"/>
      <c r="DZ94" s="985"/>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3"/>
      <c r="BT95" s="984"/>
      <c r="BU95" s="984"/>
      <c r="BV95" s="984"/>
      <c r="BW95" s="984"/>
      <c r="BX95" s="984"/>
      <c r="BY95" s="984"/>
      <c r="BZ95" s="984"/>
      <c r="CA95" s="984"/>
      <c r="CB95" s="984"/>
      <c r="CC95" s="984"/>
      <c r="CD95" s="984"/>
      <c r="CE95" s="984"/>
      <c r="CF95" s="984"/>
      <c r="CG95" s="993"/>
      <c r="CH95" s="994"/>
      <c r="CI95" s="995"/>
      <c r="CJ95" s="995"/>
      <c r="CK95" s="995"/>
      <c r="CL95" s="996"/>
      <c r="CM95" s="994"/>
      <c r="CN95" s="995"/>
      <c r="CO95" s="995"/>
      <c r="CP95" s="995"/>
      <c r="CQ95" s="996"/>
      <c r="CR95" s="994"/>
      <c r="CS95" s="995"/>
      <c r="CT95" s="995"/>
      <c r="CU95" s="995"/>
      <c r="CV95" s="996"/>
      <c r="CW95" s="994"/>
      <c r="CX95" s="995"/>
      <c r="CY95" s="995"/>
      <c r="CZ95" s="995"/>
      <c r="DA95" s="996"/>
      <c r="DB95" s="994"/>
      <c r="DC95" s="995"/>
      <c r="DD95" s="995"/>
      <c r="DE95" s="995"/>
      <c r="DF95" s="996"/>
      <c r="DG95" s="994"/>
      <c r="DH95" s="995"/>
      <c r="DI95" s="995"/>
      <c r="DJ95" s="995"/>
      <c r="DK95" s="996"/>
      <c r="DL95" s="994"/>
      <c r="DM95" s="995"/>
      <c r="DN95" s="995"/>
      <c r="DO95" s="995"/>
      <c r="DP95" s="996"/>
      <c r="DQ95" s="994"/>
      <c r="DR95" s="995"/>
      <c r="DS95" s="995"/>
      <c r="DT95" s="995"/>
      <c r="DU95" s="996"/>
      <c r="DV95" s="983"/>
      <c r="DW95" s="984"/>
      <c r="DX95" s="984"/>
      <c r="DY95" s="984"/>
      <c r="DZ95" s="985"/>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3"/>
      <c r="BT96" s="984"/>
      <c r="BU96" s="984"/>
      <c r="BV96" s="984"/>
      <c r="BW96" s="984"/>
      <c r="BX96" s="984"/>
      <c r="BY96" s="984"/>
      <c r="BZ96" s="984"/>
      <c r="CA96" s="984"/>
      <c r="CB96" s="984"/>
      <c r="CC96" s="984"/>
      <c r="CD96" s="984"/>
      <c r="CE96" s="984"/>
      <c r="CF96" s="984"/>
      <c r="CG96" s="993"/>
      <c r="CH96" s="994"/>
      <c r="CI96" s="995"/>
      <c r="CJ96" s="995"/>
      <c r="CK96" s="995"/>
      <c r="CL96" s="996"/>
      <c r="CM96" s="994"/>
      <c r="CN96" s="995"/>
      <c r="CO96" s="995"/>
      <c r="CP96" s="995"/>
      <c r="CQ96" s="996"/>
      <c r="CR96" s="994"/>
      <c r="CS96" s="995"/>
      <c r="CT96" s="995"/>
      <c r="CU96" s="995"/>
      <c r="CV96" s="996"/>
      <c r="CW96" s="994"/>
      <c r="CX96" s="995"/>
      <c r="CY96" s="995"/>
      <c r="CZ96" s="995"/>
      <c r="DA96" s="996"/>
      <c r="DB96" s="994"/>
      <c r="DC96" s="995"/>
      <c r="DD96" s="995"/>
      <c r="DE96" s="995"/>
      <c r="DF96" s="996"/>
      <c r="DG96" s="994"/>
      <c r="DH96" s="995"/>
      <c r="DI96" s="995"/>
      <c r="DJ96" s="995"/>
      <c r="DK96" s="996"/>
      <c r="DL96" s="994"/>
      <c r="DM96" s="995"/>
      <c r="DN96" s="995"/>
      <c r="DO96" s="995"/>
      <c r="DP96" s="996"/>
      <c r="DQ96" s="994"/>
      <c r="DR96" s="995"/>
      <c r="DS96" s="995"/>
      <c r="DT96" s="995"/>
      <c r="DU96" s="996"/>
      <c r="DV96" s="983"/>
      <c r="DW96" s="984"/>
      <c r="DX96" s="984"/>
      <c r="DY96" s="984"/>
      <c r="DZ96" s="985"/>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3"/>
      <c r="BT97" s="984"/>
      <c r="BU97" s="984"/>
      <c r="BV97" s="984"/>
      <c r="BW97" s="984"/>
      <c r="BX97" s="984"/>
      <c r="BY97" s="984"/>
      <c r="BZ97" s="984"/>
      <c r="CA97" s="984"/>
      <c r="CB97" s="984"/>
      <c r="CC97" s="984"/>
      <c r="CD97" s="984"/>
      <c r="CE97" s="984"/>
      <c r="CF97" s="984"/>
      <c r="CG97" s="993"/>
      <c r="CH97" s="994"/>
      <c r="CI97" s="995"/>
      <c r="CJ97" s="995"/>
      <c r="CK97" s="995"/>
      <c r="CL97" s="996"/>
      <c r="CM97" s="994"/>
      <c r="CN97" s="995"/>
      <c r="CO97" s="995"/>
      <c r="CP97" s="995"/>
      <c r="CQ97" s="996"/>
      <c r="CR97" s="994"/>
      <c r="CS97" s="995"/>
      <c r="CT97" s="995"/>
      <c r="CU97" s="995"/>
      <c r="CV97" s="996"/>
      <c r="CW97" s="994"/>
      <c r="CX97" s="995"/>
      <c r="CY97" s="995"/>
      <c r="CZ97" s="995"/>
      <c r="DA97" s="996"/>
      <c r="DB97" s="994"/>
      <c r="DC97" s="995"/>
      <c r="DD97" s="995"/>
      <c r="DE97" s="995"/>
      <c r="DF97" s="996"/>
      <c r="DG97" s="994"/>
      <c r="DH97" s="995"/>
      <c r="DI97" s="995"/>
      <c r="DJ97" s="995"/>
      <c r="DK97" s="996"/>
      <c r="DL97" s="994"/>
      <c r="DM97" s="995"/>
      <c r="DN97" s="995"/>
      <c r="DO97" s="995"/>
      <c r="DP97" s="996"/>
      <c r="DQ97" s="994"/>
      <c r="DR97" s="995"/>
      <c r="DS97" s="995"/>
      <c r="DT97" s="995"/>
      <c r="DU97" s="996"/>
      <c r="DV97" s="983"/>
      <c r="DW97" s="984"/>
      <c r="DX97" s="984"/>
      <c r="DY97" s="984"/>
      <c r="DZ97" s="985"/>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3"/>
      <c r="BT98" s="984"/>
      <c r="BU98" s="984"/>
      <c r="BV98" s="984"/>
      <c r="BW98" s="984"/>
      <c r="BX98" s="984"/>
      <c r="BY98" s="984"/>
      <c r="BZ98" s="984"/>
      <c r="CA98" s="984"/>
      <c r="CB98" s="984"/>
      <c r="CC98" s="984"/>
      <c r="CD98" s="984"/>
      <c r="CE98" s="984"/>
      <c r="CF98" s="984"/>
      <c r="CG98" s="993"/>
      <c r="CH98" s="994"/>
      <c r="CI98" s="995"/>
      <c r="CJ98" s="995"/>
      <c r="CK98" s="995"/>
      <c r="CL98" s="996"/>
      <c r="CM98" s="994"/>
      <c r="CN98" s="995"/>
      <c r="CO98" s="995"/>
      <c r="CP98" s="995"/>
      <c r="CQ98" s="996"/>
      <c r="CR98" s="994"/>
      <c r="CS98" s="995"/>
      <c r="CT98" s="995"/>
      <c r="CU98" s="995"/>
      <c r="CV98" s="996"/>
      <c r="CW98" s="994"/>
      <c r="CX98" s="995"/>
      <c r="CY98" s="995"/>
      <c r="CZ98" s="995"/>
      <c r="DA98" s="996"/>
      <c r="DB98" s="994"/>
      <c r="DC98" s="995"/>
      <c r="DD98" s="995"/>
      <c r="DE98" s="995"/>
      <c r="DF98" s="996"/>
      <c r="DG98" s="994"/>
      <c r="DH98" s="995"/>
      <c r="DI98" s="995"/>
      <c r="DJ98" s="995"/>
      <c r="DK98" s="996"/>
      <c r="DL98" s="994"/>
      <c r="DM98" s="995"/>
      <c r="DN98" s="995"/>
      <c r="DO98" s="995"/>
      <c r="DP98" s="996"/>
      <c r="DQ98" s="994"/>
      <c r="DR98" s="995"/>
      <c r="DS98" s="995"/>
      <c r="DT98" s="995"/>
      <c r="DU98" s="996"/>
      <c r="DV98" s="983"/>
      <c r="DW98" s="984"/>
      <c r="DX98" s="984"/>
      <c r="DY98" s="984"/>
      <c r="DZ98" s="985"/>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3"/>
      <c r="BT99" s="984"/>
      <c r="BU99" s="984"/>
      <c r="BV99" s="984"/>
      <c r="BW99" s="984"/>
      <c r="BX99" s="984"/>
      <c r="BY99" s="984"/>
      <c r="BZ99" s="984"/>
      <c r="CA99" s="984"/>
      <c r="CB99" s="984"/>
      <c r="CC99" s="984"/>
      <c r="CD99" s="984"/>
      <c r="CE99" s="984"/>
      <c r="CF99" s="984"/>
      <c r="CG99" s="993"/>
      <c r="CH99" s="994"/>
      <c r="CI99" s="995"/>
      <c r="CJ99" s="995"/>
      <c r="CK99" s="995"/>
      <c r="CL99" s="996"/>
      <c r="CM99" s="994"/>
      <c r="CN99" s="995"/>
      <c r="CO99" s="995"/>
      <c r="CP99" s="995"/>
      <c r="CQ99" s="996"/>
      <c r="CR99" s="994"/>
      <c r="CS99" s="995"/>
      <c r="CT99" s="995"/>
      <c r="CU99" s="995"/>
      <c r="CV99" s="996"/>
      <c r="CW99" s="994"/>
      <c r="CX99" s="995"/>
      <c r="CY99" s="995"/>
      <c r="CZ99" s="995"/>
      <c r="DA99" s="996"/>
      <c r="DB99" s="994"/>
      <c r="DC99" s="995"/>
      <c r="DD99" s="995"/>
      <c r="DE99" s="995"/>
      <c r="DF99" s="996"/>
      <c r="DG99" s="994"/>
      <c r="DH99" s="995"/>
      <c r="DI99" s="995"/>
      <c r="DJ99" s="995"/>
      <c r="DK99" s="996"/>
      <c r="DL99" s="994"/>
      <c r="DM99" s="995"/>
      <c r="DN99" s="995"/>
      <c r="DO99" s="995"/>
      <c r="DP99" s="996"/>
      <c r="DQ99" s="994"/>
      <c r="DR99" s="995"/>
      <c r="DS99" s="995"/>
      <c r="DT99" s="995"/>
      <c r="DU99" s="996"/>
      <c r="DV99" s="983"/>
      <c r="DW99" s="984"/>
      <c r="DX99" s="984"/>
      <c r="DY99" s="984"/>
      <c r="DZ99" s="985"/>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3"/>
      <c r="BT100" s="984"/>
      <c r="BU100" s="984"/>
      <c r="BV100" s="984"/>
      <c r="BW100" s="984"/>
      <c r="BX100" s="984"/>
      <c r="BY100" s="984"/>
      <c r="BZ100" s="984"/>
      <c r="CA100" s="984"/>
      <c r="CB100" s="984"/>
      <c r="CC100" s="984"/>
      <c r="CD100" s="984"/>
      <c r="CE100" s="984"/>
      <c r="CF100" s="984"/>
      <c r="CG100" s="993"/>
      <c r="CH100" s="994"/>
      <c r="CI100" s="995"/>
      <c r="CJ100" s="995"/>
      <c r="CK100" s="995"/>
      <c r="CL100" s="996"/>
      <c r="CM100" s="994"/>
      <c r="CN100" s="995"/>
      <c r="CO100" s="995"/>
      <c r="CP100" s="995"/>
      <c r="CQ100" s="996"/>
      <c r="CR100" s="994"/>
      <c r="CS100" s="995"/>
      <c r="CT100" s="995"/>
      <c r="CU100" s="995"/>
      <c r="CV100" s="996"/>
      <c r="CW100" s="994"/>
      <c r="CX100" s="995"/>
      <c r="CY100" s="995"/>
      <c r="CZ100" s="995"/>
      <c r="DA100" s="996"/>
      <c r="DB100" s="994"/>
      <c r="DC100" s="995"/>
      <c r="DD100" s="995"/>
      <c r="DE100" s="995"/>
      <c r="DF100" s="996"/>
      <c r="DG100" s="994"/>
      <c r="DH100" s="995"/>
      <c r="DI100" s="995"/>
      <c r="DJ100" s="995"/>
      <c r="DK100" s="996"/>
      <c r="DL100" s="994"/>
      <c r="DM100" s="995"/>
      <c r="DN100" s="995"/>
      <c r="DO100" s="995"/>
      <c r="DP100" s="996"/>
      <c r="DQ100" s="994"/>
      <c r="DR100" s="995"/>
      <c r="DS100" s="995"/>
      <c r="DT100" s="995"/>
      <c r="DU100" s="996"/>
      <c r="DV100" s="983"/>
      <c r="DW100" s="984"/>
      <c r="DX100" s="984"/>
      <c r="DY100" s="984"/>
      <c r="DZ100" s="985"/>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3"/>
      <c r="BT101" s="984"/>
      <c r="BU101" s="984"/>
      <c r="BV101" s="984"/>
      <c r="BW101" s="984"/>
      <c r="BX101" s="984"/>
      <c r="BY101" s="984"/>
      <c r="BZ101" s="984"/>
      <c r="CA101" s="984"/>
      <c r="CB101" s="984"/>
      <c r="CC101" s="984"/>
      <c r="CD101" s="984"/>
      <c r="CE101" s="984"/>
      <c r="CF101" s="984"/>
      <c r="CG101" s="993"/>
      <c r="CH101" s="994"/>
      <c r="CI101" s="995"/>
      <c r="CJ101" s="995"/>
      <c r="CK101" s="995"/>
      <c r="CL101" s="996"/>
      <c r="CM101" s="994"/>
      <c r="CN101" s="995"/>
      <c r="CO101" s="995"/>
      <c r="CP101" s="995"/>
      <c r="CQ101" s="996"/>
      <c r="CR101" s="994"/>
      <c r="CS101" s="995"/>
      <c r="CT101" s="995"/>
      <c r="CU101" s="995"/>
      <c r="CV101" s="996"/>
      <c r="CW101" s="994"/>
      <c r="CX101" s="995"/>
      <c r="CY101" s="995"/>
      <c r="CZ101" s="995"/>
      <c r="DA101" s="996"/>
      <c r="DB101" s="994"/>
      <c r="DC101" s="995"/>
      <c r="DD101" s="995"/>
      <c r="DE101" s="995"/>
      <c r="DF101" s="996"/>
      <c r="DG101" s="994"/>
      <c r="DH101" s="995"/>
      <c r="DI101" s="995"/>
      <c r="DJ101" s="995"/>
      <c r="DK101" s="996"/>
      <c r="DL101" s="994"/>
      <c r="DM101" s="995"/>
      <c r="DN101" s="995"/>
      <c r="DO101" s="995"/>
      <c r="DP101" s="996"/>
      <c r="DQ101" s="994"/>
      <c r="DR101" s="995"/>
      <c r="DS101" s="995"/>
      <c r="DT101" s="995"/>
      <c r="DU101" s="996"/>
      <c r="DV101" s="983"/>
      <c r="DW101" s="984"/>
      <c r="DX101" s="984"/>
      <c r="DY101" s="984"/>
      <c r="DZ101" s="985"/>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975" t="s">
        <v>433</v>
      </c>
      <c r="BS102" s="976"/>
      <c r="BT102" s="976"/>
      <c r="BU102" s="976"/>
      <c r="BV102" s="976"/>
      <c r="BW102" s="976"/>
      <c r="BX102" s="976"/>
      <c r="BY102" s="976"/>
      <c r="BZ102" s="976"/>
      <c r="CA102" s="976"/>
      <c r="CB102" s="976"/>
      <c r="CC102" s="976"/>
      <c r="CD102" s="976"/>
      <c r="CE102" s="976"/>
      <c r="CF102" s="976"/>
      <c r="CG102" s="986"/>
      <c r="CH102" s="987"/>
      <c r="CI102" s="988"/>
      <c r="CJ102" s="988"/>
      <c r="CK102" s="988"/>
      <c r="CL102" s="989"/>
      <c r="CM102" s="987"/>
      <c r="CN102" s="988"/>
      <c r="CO102" s="988"/>
      <c r="CP102" s="988"/>
      <c r="CQ102" s="989"/>
      <c r="CR102" s="990">
        <v>5</v>
      </c>
      <c r="CS102" s="991"/>
      <c r="CT102" s="991"/>
      <c r="CU102" s="991"/>
      <c r="CV102" s="992"/>
      <c r="CW102" s="990" t="s">
        <v>591</v>
      </c>
      <c r="CX102" s="991"/>
      <c r="CY102" s="991"/>
      <c r="CZ102" s="991"/>
      <c r="DA102" s="992"/>
      <c r="DB102" s="990" t="s">
        <v>591</v>
      </c>
      <c r="DC102" s="991"/>
      <c r="DD102" s="991"/>
      <c r="DE102" s="991"/>
      <c r="DF102" s="992"/>
      <c r="DG102" s="990">
        <v>258</v>
      </c>
      <c r="DH102" s="991"/>
      <c r="DI102" s="991"/>
      <c r="DJ102" s="991"/>
      <c r="DK102" s="992"/>
      <c r="DL102" s="990" t="s">
        <v>591</v>
      </c>
      <c r="DM102" s="991"/>
      <c r="DN102" s="991"/>
      <c r="DO102" s="991"/>
      <c r="DP102" s="992"/>
      <c r="DQ102" s="990" t="s">
        <v>591</v>
      </c>
      <c r="DR102" s="991"/>
      <c r="DS102" s="991"/>
      <c r="DT102" s="991"/>
      <c r="DU102" s="992"/>
      <c r="DV102" s="975"/>
      <c r="DW102" s="976"/>
      <c r="DX102" s="976"/>
      <c r="DY102" s="976"/>
      <c r="DZ102" s="977"/>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8" t="s">
        <v>434</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9" t="s">
        <v>435</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80" t="s">
        <v>438</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439</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30" customFormat="1" ht="26.25" customHeight="1" x14ac:dyDescent="0.15">
      <c r="A109" s="933" t="s">
        <v>440</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6" t="s">
        <v>441</v>
      </c>
      <c r="AB109" s="934"/>
      <c r="AC109" s="934"/>
      <c r="AD109" s="934"/>
      <c r="AE109" s="935"/>
      <c r="AF109" s="936" t="s">
        <v>442</v>
      </c>
      <c r="AG109" s="934"/>
      <c r="AH109" s="934"/>
      <c r="AI109" s="934"/>
      <c r="AJ109" s="935"/>
      <c r="AK109" s="936" t="s">
        <v>317</v>
      </c>
      <c r="AL109" s="934"/>
      <c r="AM109" s="934"/>
      <c r="AN109" s="934"/>
      <c r="AO109" s="935"/>
      <c r="AP109" s="936" t="s">
        <v>443</v>
      </c>
      <c r="AQ109" s="934"/>
      <c r="AR109" s="934"/>
      <c r="AS109" s="934"/>
      <c r="AT109" s="967"/>
      <c r="AU109" s="933" t="s">
        <v>440</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6" t="s">
        <v>441</v>
      </c>
      <c r="BR109" s="934"/>
      <c r="BS109" s="934"/>
      <c r="BT109" s="934"/>
      <c r="BU109" s="935"/>
      <c r="BV109" s="936" t="s">
        <v>442</v>
      </c>
      <c r="BW109" s="934"/>
      <c r="BX109" s="934"/>
      <c r="BY109" s="934"/>
      <c r="BZ109" s="935"/>
      <c r="CA109" s="936" t="s">
        <v>317</v>
      </c>
      <c r="CB109" s="934"/>
      <c r="CC109" s="934"/>
      <c r="CD109" s="934"/>
      <c r="CE109" s="935"/>
      <c r="CF109" s="974" t="s">
        <v>443</v>
      </c>
      <c r="CG109" s="974"/>
      <c r="CH109" s="974"/>
      <c r="CI109" s="974"/>
      <c r="CJ109" s="974"/>
      <c r="CK109" s="936" t="s">
        <v>444</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6" t="s">
        <v>441</v>
      </c>
      <c r="DH109" s="934"/>
      <c r="DI109" s="934"/>
      <c r="DJ109" s="934"/>
      <c r="DK109" s="935"/>
      <c r="DL109" s="936" t="s">
        <v>442</v>
      </c>
      <c r="DM109" s="934"/>
      <c r="DN109" s="934"/>
      <c r="DO109" s="934"/>
      <c r="DP109" s="935"/>
      <c r="DQ109" s="936" t="s">
        <v>317</v>
      </c>
      <c r="DR109" s="934"/>
      <c r="DS109" s="934"/>
      <c r="DT109" s="934"/>
      <c r="DU109" s="935"/>
      <c r="DV109" s="936" t="s">
        <v>443</v>
      </c>
      <c r="DW109" s="934"/>
      <c r="DX109" s="934"/>
      <c r="DY109" s="934"/>
      <c r="DZ109" s="967"/>
    </row>
    <row r="110" spans="1:131" s="230" customFormat="1" ht="26.25" customHeight="1" x14ac:dyDescent="0.15">
      <c r="A110" s="845" t="s">
        <v>445</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26">
        <v>1878445</v>
      </c>
      <c r="AB110" s="927"/>
      <c r="AC110" s="927"/>
      <c r="AD110" s="927"/>
      <c r="AE110" s="928"/>
      <c r="AF110" s="929">
        <v>2045941</v>
      </c>
      <c r="AG110" s="927"/>
      <c r="AH110" s="927"/>
      <c r="AI110" s="927"/>
      <c r="AJ110" s="928"/>
      <c r="AK110" s="929">
        <v>2169601</v>
      </c>
      <c r="AL110" s="927"/>
      <c r="AM110" s="927"/>
      <c r="AN110" s="927"/>
      <c r="AO110" s="928"/>
      <c r="AP110" s="930">
        <v>15.8</v>
      </c>
      <c r="AQ110" s="931"/>
      <c r="AR110" s="931"/>
      <c r="AS110" s="931"/>
      <c r="AT110" s="932"/>
      <c r="AU110" s="968" t="s">
        <v>75</v>
      </c>
      <c r="AV110" s="969"/>
      <c r="AW110" s="969"/>
      <c r="AX110" s="969"/>
      <c r="AY110" s="969"/>
      <c r="AZ110" s="898" t="s">
        <v>446</v>
      </c>
      <c r="BA110" s="846"/>
      <c r="BB110" s="846"/>
      <c r="BC110" s="846"/>
      <c r="BD110" s="846"/>
      <c r="BE110" s="846"/>
      <c r="BF110" s="846"/>
      <c r="BG110" s="846"/>
      <c r="BH110" s="846"/>
      <c r="BI110" s="846"/>
      <c r="BJ110" s="846"/>
      <c r="BK110" s="846"/>
      <c r="BL110" s="846"/>
      <c r="BM110" s="846"/>
      <c r="BN110" s="846"/>
      <c r="BO110" s="846"/>
      <c r="BP110" s="847"/>
      <c r="BQ110" s="899">
        <v>22359072</v>
      </c>
      <c r="BR110" s="880"/>
      <c r="BS110" s="880"/>
      <c r="BT110" s="880"/>
      <c r="BU110" s="880"/>
      <c r="BV110" s="880">
        <v>23389436</v>
      </c>
      <c r="BW110" s="880"/>
      <c r="BX110" s="880"/>
      <c r="BY110" s="880"/>
      <c r="BZ110" s="880"/>
      <c r="CA110" s="880">
        <v>22165006</v>
      </c>
      <c r="CB110" s="880"/>
      <c r="CC110" s="880"/>
      <c r="CD110" s="880"/>
      <c r="CE110" s="880"/>
      <c r="CF110" s="904">
        <v>161.6</v>
      </c>
      <c r="CG110" s="905"/>
      <c r="CH110" s="905"/>
      <c r="CI110" s="905"/>
      <c r="CJ110" s="905"/>
      <c r="CK110" s="964" t="s">
        <v>447</v>
      </c>
      <c r="CL110" s="857"/>
      <c r="CM110" s="898" t="s">
        <v>448</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99" t="s">
        <v>141</v>
      </c>
      <c r="DH110" s="880"/>
      <c r="DI110" s="880"/>
      <c r="DJ110" s="880"/>
      <c r="DK110" s="880"/>
      <c r="DL110" s="880" t="s">
        <v>449</v>
      </c>
      <c r="DM110" s="880"/>
      <c r="DN110" s="880"/>
      <c r="DO110" s="880"/>
      <c r="DP110" s="880"/>
      <c r="DQ110" s="880" t="s">
        <v>449</v>
      </c>
      <c r="DR110" s="880"/>
      <c r="DS110" s="880"/>
      <c r="DT110" s="880"/>
      <c r="DU110" s="880"/>
      <c r="DV110" s="881" t="s">
        <v>141</v>
      </c>
      <c r="DW110" s="881"/>
      <c r="DX110" s="881"/>
      <c r="DY110" s="881"/>
      <c r="DZ110" s="882"/>
    </row>
    <row r="111" spans="1:131" s="230" customFormat="1" ht="26.25" customHeight="1" x14ac:dyDescent="0.15">
      <c r="A111" s="812" t="s">
        <v>450</v>
      </c>
      <c r="B111" s="813"/>
      <c r="C111" s="813"/>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963"/>
      <c r="AA111" s="956" t="s">
        <v>141</v>
      </c>
      <c r="AB111" s="957"/>
      <c r="AC111" s="957"/>
      <c r="AD111" s="957"/>
      <c r="AE111" s="958"/>
      <c r="AF111" s="959" t="s">
        <v>449</v>
      </c>
      <c r="AG111" s="957"/>
      <c r="AH111" s="957"/>
      <c r="AI111" s="957"/>
      <c r="AJ111" s="958"/>
      <c r="AK111" s="959" t="s">
        <v>141</v>
      </c>
      <c r="AL111" s="957"/>
      <c r="AM111" s="957"/>
      <c r="AN111" s="957"/>
      <c r="AO111" s="958"/>
      <c r="AP111" s="960" t="s">
        <v>449</v>
      </c>
      <c r="AQ111" s="961"/>
      <c r="AR111" s="961"/>
      <c r="AS111" s="961"/>
      <c r="AT111" s="962"/>
      <c r="AU111" s="970"/>
      <c r="AV111" s="971"/>
      <c r="AW111" s="971"/>
      <c r="AX111" s="971"/>
      <c r="AY111" s="971"/>
      <c r="AZ111" s="853" t="s">
        <v>451</v>
      </c>
      <c r="BA111" s="790"/>
      <c r="BB111" s="790"/>
      <c r="BC111" s="790"/>
      <c r="BD111" s="790"/>
      <c r="BE111" s="790"/>
      <c r="BF111" s="790"/>
      <c r="BG111" s="790"/>
      <c r="BH111" s="790"/>
      <c r="BI111" s="790"/>
      <c r="BJ111" s="790"/>
      <c r="BK111" s="790"/>
      <c r="BL111" s="790"/>
      <c r="BM111" s="790"/>
      <c r="BN111" s="790"/>
      <c r="BO111" s="790"/>
      <c r="BP111" s="791"/>
      <c r="BQ111" s="854">
        <v>383435</v>
      </c>
      <c r="BR111" s="855"/>
      <c r="BS111" s="855"/>
      <c r="BT111" s="855"/>
      <c r="BU111" s="855"/>
      <c r="BV111" s="855">
        <v>327589</v>
      </c>
      <c r="BW111" s="855"/>
      <c r="BX111" s="855"/>
      <c r="BY111" s="855"/>
      <c r="BZ111" s="855"/>
      <c r="CA111" s="855">
        <v>304225</v>
      </c>
      <c r="CB111" s="855"/>
      <c r="CC111" s="855"/>
      <c r="CD111" s="855"/>
      <c r="CE111" s="855"/>
      <c r="CF111" s="913">
        <v>2.2000000000000002</v>
      </c>
      <c r="CG111" s="914"/>
      <c r="CH111" s="914"/>
      <c r="CI111" s="914"/>
      <c r="CJ111" s="914"/>
      <c r="CK111" s="965"/>
      <c r="CL111" s="859"/>
      <c r="CM111" s="853" t="s">
        <v>452</v>
      </c>
      <c r="CN111" s="790"/>
      <c r="CO111" s="790"/>
      <c r="CP111" s="790"/>
      <c r="CQ111" s="790"/>
      <c r="CR111" s="790"/>
      <c r="CS111" s="790"/>
      <c r="CT111" s="790"/>
      <c r="CU111" s="790"/>
      <c r="CV111" s="790"/>
      <c r="CW111" s="790"/>
      <c r="CX111" s="790"/>
      <c r="CY111" s="790"/>
      <c r="CZ111" s="790"/>
      <c r="DA111" s="790"/>
      <c r="DB111" s="790"/>
      <c r="DC111" s="790"/>
      <c r="DD111" s="790"/>
      <c r="DE111" s="790"/>
      <c r="DF111" s="791"/>
      <c r="DG111" s="854" t="s">
        <v>141</v>
      </c>
      <c r="DH111" s="855"/>
      <c r="DI111" s="855"/>
      <c r="DJ111" s="855"/>
      <c r="DK111" s="855"/>
      <c r="DL111" s="855" t="s">
        <v>453</v>
      </c>
      <c r="DM111" s="855"/>
      <c r="DN111" s="855"/>
      <c r="DO111" s="855"/>
      <c r="DP111" s="855"/>
      <c r="DQ111" s="855" t="s">
        <v>141</v>
      </c>
      <c r="DR111" s="855"/>
      <c r="DS111" s="855"/>
      <c r="DT111" s="855"/>
      <c r="DU111" s="855"/>
      <c r="DV111" s="832" t="s">
        <v>453</v>
      </c>
      <c r="DW111" s="832"/>
      <c r="DX111" s="832"/>
      <c r="DY111" s="832"/>
      <c r="DZ111" s="833"/>
    </row>
    <row r="112" spans="1:131" s="230" customFormat="1" ht="26.25" customHeight="1" x14ac:dyDescent="0.15">
      <c r="A112" s="950" t="s">
        <v>454</v>
      </c>
      <c r="B112" s="951"/>
      <c r="C112" s="790" t="s">
        <v>455</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7" t="s">
        <v>453</v>
      </c>
      <c r="AB112" s="818"/>
      <c r="AC112" s="818"/>
      <c r="AD112" s="818"/>
      <c r="AE112" s="819"/>
      <c r="AF112" s="820" t="s">
        <v>141</v>
      </c>
      <c r="AG112" s="818"/>
      <c r="AH112" s="818"/>
      <c r="AI112" s="818"/>
      <c r="AJ112" s="819"/>
      <c r="AK112" s="820" t="s">
        <v>141</v>
      </c>
      <c r="AL112" s="818"/>
      <c r="AM112" s="818"/>
      <c r="AN112" s="818"/>
      <c r="AO112" s="819"/>
      <c r="AP112" s="862" t="s">
        <v>456</v>
      </c>
      <c r="AQ112" s="863"/>
      <c r="AR112" s="863"/>
      <c r="AS112" s="863"/>
      <c r="AT112" s="864"/>
      <c r="AU112" s="970"/>
      <c r="AV112" s="971"/>
      <c r="AW112" s="971"/>
      <c r="AX112" s="971"/>
      <c r="AY112" s="971"/>
      <c r="AZ112" s="853" t="s">
        <v>457</v>
      </c>
      <c r="BA112" s="790"/>
      <c r="BB112" s="790"/>
      <c r="BC112" s="790"/>
      <c r="BD112" s="790"/>
      <c r="BE112" s="790"/>
      <c r="BF112" s="790"/>
      <c r="BG112" s="790"/>
      <c r="BH112" s="790"/>
      <c r="BI112" s="790"/>
      <c r="BJ112" s="790"/>
      <c r="BK112" s="790"/>
      <c r="BL112" s="790"/>
      <c r="BM112" s="790"/>
      <c r="BN112" s="790"/>
      <c r="BO112" s="790"/>
      <c r="BP112" s="791"/>
      <c r="BQ112" s="854">
        <v>10578662</v>
      </c>
      <c r="BR112" s="855"/>
      <c r="BS112" s="855"/>
      <c r="BT112" s="855"/>
      <c r="BU112" s="855"/>
      <c r="BV112" s="855">
        <v>10306176</v>
      </c>
      <c r="BW112" s="855"/>
      <c r="BX112" s="855"/>
      <c r="BY112" s="855"/>
      <c r="BZ112" s="855"/>
      <c r="CA112" s="855">
        <v>10152779</v>
      </c>
      <c r="CB112" s="855"/>
      <c r="CC112" s="855"/>
      <c r="CD112" s="855"/>
      <c r="CE112" s="855"/>
      <c r="CF112" s="913">
        <v>74</v>
      </c>
      <c r="CG112" s="914"/>
      <c r="CH112" s="914"/>
      <c r="CI112" s="914"/>
      <c r="CJ112" s="914"/>
      <c r="CK112" s="965"/>
      <c r="CL112" s="859"/>
      <c r="CM112" s="853" t="s">
        <v>458</v>
      </c>
      <c r="CN112" s="790"/>
      <c r="CO112" s="790"/>
      <c r="CP112" s="790"/>
      <c r="CQ112" s="790"/>
      <c r="CR112" s="790"/>
      <c r="CS112" s="790"/>
      <c r="CT112" s="790"/>
      <c r="CU112" s="790"/>
      <c r="CV112" s="790"/>
      <c r="CW112" s="790"/>
      <c r="CX112" s="790"/>
      <c r="CY112" s="790"/>
      <c r="CZ112" s="790"/>
      <c r="DA112" s="790"/>
      <c r="DB112" s="790"/>
      <c r="DC112" s="790"/>
      <c r="DD112" s="790"/>
      <c r="DE112" s="790"/>
      <c r="DF112" s="791"/>
      <c r="DG112" s="854" t="s">
        <v>141</v>
      </c>
      <c r="DH112" s="855"/>
      <c r="DI112" s="855"/>
      <c r="DJ112" s="855"/>
      <c r="DK112" s="855"/>
      <c r="DL112" s="855" t="s">
        <v>456</v>
      </c>
      <c r="DM112" s="855"/>
      <c r="DN112" s="855"/>
      <c r="DO112" s="855"/>
      <c r="DP112" s="855"/>
      <c r="DQ112" s="855" t="s">
        <v>456</v>
      </c>
      <c r="DR112" s="855"/>
      <c r="DS112" s="855"/>
      <c r="DT112" s="855"/>
      <c r="DU112" s="855"/>
      <c r="DV112" s="832" t="s">
        <v>141</v>
      </c>
      <c r="DW112" s="832"/>
      <c r="DX112" s="832"/>
      <c r="DY112" s="832"/>
      <c r="DZ112" s="833"/>
    </row>
    <row r="113" spans="1:130" s="230" customFormat="1" ht="26.25" customHeight="1" x14ac:dyDescent="0.15">
      <c r="A113" s="952"/>
      <c r="B113" s="953"/>
      <c r="C113" s="790" t="s">
        <v>459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56">
        <v>911533</v>
      </c>
      <c r="AB113" s="957"/>
      <c r="AC113" s="957"/>
      <c r="AD113" s="957"/>
      <c r="AE113" s="958"/>
      <c r="AF113" s="959">
        <v>940137</v>
      </c>
      <c r="AG113" s="957"/>
      <c r="AH113" s="957"/>
      <c r="AI113" s="957"/>
      <c r="AJ113" s="958"/>
      <c r="AK113" s="959">
        <v>971835</v>
      </c>
      <c r="AL113" s="957"/>
      <c r="AM113" s="957"/>
      <c r="AN113" s="957"/>
      <c r="AO113" s="958"/>
      <c r="AP113" s="960">
        <v>7.1</v>
      </c>
      <c r="AQ113" s="961"/>
      <c r="AR113" s="961"/>
      <c r="AS113" s="961"/>
      <c r="AT113" s="962"/>
      <c r="AU113" s="970"/>
      <c r="AV113" s="971"/>
      <c r="AW113" s="971"/>
      <c r="AX113" s="971"/>
      <c r="AY113" s="971"/>
      <c r="AZ113" s="853" t="s">
        <v>460</v>
      </c>
      <c r="BA113" s="790"/>
      <c r="BB113" s="790"/>
      <c r="BC113" s="790"/>
      <c r="BD113" s="790"/>
      <c r="BE113" s="790"/>
      <c r="BF113" s="790"/>
      <c r="BG113" s="790"/>
      <c r="BH113" s="790"/>
      <c r="BI113" s="790"/>
      <c r="BJ113" s="790"/>
      <c r="BK113" s="790"/>
      <c r="BL113" s="790"/>
      <c r="BM113" s="790"/>
      <c r="BN113" s="790"/>
      <c r="BO113" s="790"/>
      <c r="BP113" s="791"/>
      <c r="BQ113" s="854">
        <v>799053</v>
      </c>
      <c r="BR113" s="855"/>
      <c r="BS113" s="855"/>
      <c r="BT113" s="855"/>
      <c r="BU113" s="855"/>
      <c r="BV113" s="855">
        <v>814910</v>
      </c>
      <c r="BW113" s="855"/>
      <c r="BX113" s="855"/>
      <c r="BY113" s="855"/>
      <c r="BZ113" s="855"/>
      <c r="CA113" s="855">
        <v>824584</v>
      </c>
      <c r="CB113" s="855"/>
      <c r="CC113" s="855"/>
      <c r="CD113" s="855"/>
      <c r="CE113" s="855"/>
      <c r="CF113" s="913">
        <v>6</v>
      </c>
      <c r="CG113" s="914"/>
      <c r="CH113" s="914"/>
      <c r="CI113" s="914"/>
      <c r="CJ113" s="914"/>
      <c r="CK113" s="965"/>
      <c r="CL113" s="859"/>
      <c r="CM113" s="853" t="s">
        <v>461</v>
      </c>
      <c r="CN113" s="790"/>
      <c r="CO113" s="790"/>
      <c r="CP113" s="790"/>
      <c r="CQ113" s="790"/>
      <c r="CR113" s="790"/>
      <c r="CS113" s="790"/>
      <c r="CT113" s="790"/>
      <c r="CU113" s="790"/>
      <c r="CV113" s="790"/>
      <c r="CW113" s="790"/>
      <c r="CX113" s="790"/>
      <c r="CY113" s="790"/>
      <c r="CZ113" s="790"/>
      <c r="DA113" s="790"/>
      <c r="DB113" s="790"/>
      <c r="DC113" s="790"/>
      <c r="DD113" s="790"/>
      <c r="DE113" s="790"/>
      <c r="DF113" s="791"/>
      <c r="DG113" s="817" t="s">
        <v>453</v>
      </c>
      <c r="DH113" s="818"/>
      <c r="DI113" s="818"/>
      <c r="DJ113" s="818"/>
      <c r="DK113" s="819"/>
      <c r="DL113" s="820" t="s">
        <v>453</v>
      </c>
      <c r="DM113" s="818"/>
      <c r="DN113" s="818"/>
      <c r="DO113" s="818"/>
      <c r="DP113" s="819"/>
      <c r="DQ113" s="820" t="s">
        <v>141</v>
      </c>
      <c r="DR113" s="818"/>
      <c r="DS113" s="818"/>
      <c r="DT113" s="818"/>
      <c r="DU113" s="819"/>
      <c r="DV113" s="862" t="s">
        <v>456</v>
      </c>
      <c r="DW113" s="863"/>
      <c r="DX113" s="863"/>
      <c r="DY113" s="863"/>
      <c r="DZ113" s="864"/>
    </row>
    <row r="114" spans="1:130" s="230" customFormat="1" ht="26.25" customHeight="1" x14ac:dyDescent="0.15">
      <c r="A114" s="952"/>
      <c r="B114" s="953"/>
      <c r="C114" s="790" t="s">
        <v>462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7">
        <v>99489</v>
      </c>
      <c r="AB114" s="818"/>
      <c r="AC114" s="818"/>
      <c r="AD114" s="818"/>
      <c r="AE114" s="819"/>
      <c r="AF114" s="820">
        <v>115685</v>
      </c>
      <c r="AG114" s="818"/>
      <c r="AH114" s="818"/>
      <c r="AI114" s="818"/>
      <c r="AJ114" s="819"/>
      <c r="AK114" s="820">
        <v>124639</v>
      </c>
      <c r="AL114" s="818"/>
      <c r="AM114" s="818"/>
      <c r="AN114" s="818"/>
      <c r="AO114" s="819"/>
      <c r="AP114" s="862">
        <v>0.9</v>
      </c>
      <c r="AQ114" s="863"/>
      <c r="AR114" s="863"/>
      <c r="AS114" s="863"/>
      <c r="AT114" s="864"/>
      <c r="AU114" s="970"/>
      <c r="AV114" s="971"/>
      <c r="AW114" s="971"/>
      <c r="AX114" s="971"/>
      <c r="AY114" s="971"/>
      <c r="AZ114" s="853" t="s">
        <v>463</v>
      </c>
      <c r="BA114" s="790"/>
      <c r="BB114" s="790"/>
      <c r="BC114" s="790"/>
      <c r="BD114" s="790"/>
      <c r="BE114" s="790"/>
      <c r="BF114" s="790"/>
      <c r="BG114" s="790"/>
      <c r="BH114" s="790"/>
      <c r="BI114" s="790"/>
      <c r="BJ114" s="790"/>
      <c r="BK114" s="790"/>
      <c r="BL114" s="790"/>
      <c r="BM114" s="790"/>
      <c r="BN114" s="790"/>
      <c r="BO114" s="790"/>
      <c r="BP114" s="791"/>
      <c r="BQ114" s="854">
        <v>2625031</v>
      </c>
      <c r="BR114" s="855"/>
      <c r="BS114" s="855"/>
      <c r="BT114" s="855"/>
      <c r="BU114" s="855"/>
      <c r="BV114" s="855">
        <v>2838749</v>
      </c>
      <c r="BW114" s="855"/>
      <c r="BX114" s="855"/>
      <c r="BY114" s="855"/>
      <c r="BZ114" s="855"/>
      <c r="CA114" s="855">
        <v>2665871</v>
      </c>
      <c r="CB114" s="855"/>
      <c r="CC114" s="855"/>
      <c r="CD114" s="855"/>
      <c r="CE114" s="855"/>
      <c r="CF114" s="913">
        <v>19.399999999999999</v>
      </c>
      <c r="CG114" s="914"/>
      <c r="CH114" s="914"/>
      <c r="CI114" s="914"/>
      <c r="CJ114" s="914"/>
      <c r="CK114" s="965"/>
      <c r="CL114" s="859"/>
      <c r="CM114" s="853" t="s">
        <v>464</v>
      </c>
      <c r="CN114" s="790"/>
      <c r="CO114" s="790"/>
      <c r="CP114" s="790"/>
      <c r="CQ114" s="790"/>
      <c r="CR114" s="790"/>
      <c r="CS114" s="790"/>
      <c r="CT114" s="790"/>
      <c r="CU114" s="790"/>
      <c r="CV114" s="790"/>
      <c r="CW114" s="790"/>
      <c r="CX114" s="790"/>
      <c r="CY114" s="790"/>
      <c r="CZ114" s="790"/>
      <c r="DA114" s="790"/>
      <c r="DB114" s="790"/>
      <c r="DC114" s="790"/>
      <c r="DD114" s="790"/>
      <c r="DE114" s="790"/>
      <c r="DF114" s="791"/>
      <c r="DG114" s="817" t="s">
        <v>453</v>
      </c>
      <c r="DH114" s="818"/>
      <c r="DI114" s="818"/>
      <c r="DJ114" s="818"/>
      <c r="DK114" s="819"/>
      <c r="DL114" s="820" t="s">
        <v>141</v>
      </c>
      <c r="DM114" s="818"/>
      <c r="DN114" s="818"/>
      <c r="DO114" s="818"/>
      <c r="DP114" s="819"/>
      <c r="DQ114" s="820" t="s">
        <v>141</v>
      </c>
      <c r="DR114" s="818"/>
      <c r="DS114" s="818"/>
      <c r="DT114" s="818"/>
      <c r="DU114" s="819"/>
      <c r="DV114" s="862" t="s">
        <v>456</v>
      </c>
      <c r="DW114" s="863"/>
      <c r="DX114" s="863"/>
      <c r="DY114" s="863"/>
      <c r="DZ114" s="864"/>
    </row>
    <row r="115" spans="1:130" s="230" customFormat="1" ht="26.25" customHeight="1" x14ac:dyDescent="0.15">
      <c r="A115" s="952"/>
      <c r="B115" s="953"/>
      <c r="C115" s="790" t="s">
        <v>465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56" t="s">
        <v>141</v>
      </c>
      <c r="AB115" s="957"/>
      <c r="AC115" s="957"/>
      <c r="AD115" s="957"/>
      <c r="AE115" s="958"/>
      <c r="AF115" s="959" t="s">
        <v>141</v>
      </c>
      <c r="AG115" s="957"/>
      <c r="AH115" s="957"/>
      <c r="AI115" s="957"/>
      <c r="AJ115" s="958"/>
      <c r="AK115" s="959">
        <v>259</v>
      </c>
      <c r="AL115" s="957"/>
      <c r="AM115" s="957"/>
      <c r="AN115" s="957"/>
      <c r="AO115" s="958"/>
      <c r="AP115" s="960">
        <v>0</v>
      </c>
      <c r="AQ115" s="961"/>
      <c r="AR115" s="961"/>
      <c r="AS115" s="961"/>
      <c r="AT115" s="962"/>
      <c r="AU115" s="970"/>
      <c r="AV115" s="971"/>
      <c r="AW115" s="971"/>
      <c r="AX115" s="971"/>
      <c r="AY115" s="971"/>
      <c r="AZ115" s="853" t="s">
        <v>466</v>
      </c>
      <c r="BA115" s="790"/>
      <c r="BB115" s="790"/>
      <c r="BC115" s="790"/>
      <c r="BD115" s="790"/>
      <c r="BE115" s="790"/>
      <c r="BF115" s="790"/>
      <c r="BG115" s="790"/>
      <c r="BH115" s="790"/>
      <c r="BI115" s="790"/>
      <c r="BJ115" s="790"/>
      <c r="BK115" s="790"/>
      <c r="BL115" s="790"/>
      <c r="BM115" s="790"/>
      <c r="BN115" s="790"/>
      <c r="BO115" s="790"/>
      <c r="BP115" s="791"/>
      <c r="BQ115" s="854" t="s">
        <v>453</v>
      </c>
      <c r="BR115" s="855"/>
      <c r="BS115" s="855"/>
      <c r="BT115" s="855"/>
      <c r="BU115" s="855"/>
      <c r="BV115" s="855" t="s">
        <v>453</v>
      </c>
      <c r="BW115" s="855"/>
      <c r="BX115" s="855"/>
      <c r="BY115" s="855"/>
      <c r="BZ115" s="855"/>
      <c r="CA115" s="855" t="s">
        <v>141</v>
      </c>
      <c r="CB115" s="855"/>
      <c r="CC115" s="855"/>
      <c r="CD115" s="855"/>
      <c r="CE115" s="855"/>
      <c r="CF115" s="913" t="s">
        <v>141</v>
      </c>
      <c r="CG115" s="914"/>
      <c r="CH115" s="914"/>
      <c r="CI115" s="914"/>
      <c r="CJ115" s="914"/>
      <c r="CK115" s="965"/>
      <c r="CL115" s="859"/>
      <c r="CM115" s="853" t="s">
        <v>467</v>
      </c>
      <c r="CN115" s="790"/>
      <c r="CO115" s="790"/>
      <c r="CP115" s="790"/>
      <c r="CQ115" s="790"/>
      <c r="CR115" s="790"/>
      <c r="CS115" s="790"/>
      <c r="CT115" s="790"/>
      <c r="CU115" s="790"/>
      <c r="CV115" s="790"/>
      <c r="CW115" s="790"/>
      <c r="CX115" s="790"/>
      <c r="CY115" s="790"/>
      <c r="CZ115" s="790"/>
      <c r="DA115" s="790"/>
      <c r="DB115" s="790"/>
      <c r="DC115" s="790"/>
      <c r="DD115" s="790"/>
      <c r="DE115" s="790"/>
      <c r="DF115" s="791"/>
      <c r="DG115" s="817">
        <v>383435</v>
      </c>
      <c r="DH115" s="818"/>
      <c r="DI115" s="818"/>
      <c r="DJ115" s="818"/>
      <c r="DK115" s="819"/>
      <c r="DL115" s="820">
        <v>327589</v>
      </c>
      <c r="DM115" s="818"/>
      <c r="DN115" s="818"/>
      <c r="DO115" s="818"/>
      <c r="DP115" s="819"/>
      <c r="DQ115" s="820">
        <v>257953</v>
      </c>
      <c r="DR115" s="818"/>
      <c r="DS115" s="818"/>
      <c r="DT115" s="818"/>
      <c r="DU115" s="819"/>
      <c r="DV115" s="862">
        <v>1.9</v>
      </c>
      <c r="DW115" s="863"/>
      <c r="DX115" s="863"/>
      <c r="DY115" s="863"/>
      <c r="DZ115" s="864"/>
    </row>
    <row r="116" spans="1:130" s="230" customFormat="1" ht="26.25" customHeight="1" x14ac:dyDescent="0.15">
      <c r="A116" s="954"/>
      <c r="B116" s="955"/>
      <c r="C116" s="877" t="s">
        <v>468</v>
      </c>
      <c r="D116" s="877"/>
      <c r="E116" s="877"/>
      <c r="F116" s="877"/>
      <c r="G116" s="877"/>
      <c r="H116" s="877"/>
      <c r="I116" s="877"/>
      <c r="J116" s="877"/>
      <c r="K116" s="877"/>
      <c r="L116" s="877"/>
      <c r="M116" s="877"/>
      <c r="N116" s="877"/>
      <c r="O116" s="877"/>
      <c r="P116" s="877"/>
      <c r="Q116" s="877"/>
      <c r="R116" s="877"/>
      <c r="S116" s="877"/>
      <c r="T116" s="877"/>
      <c r="U116" s="877"/>
      <c r="V116" s="877"/>
      <c r="W116" s="877"/>
      <c r="X116" s="877"/>
      <c r="Y116" s="877"/>
      <c r="Z116" s="878"/>
      <c r="AA116" s="817">
        <v>1090</v>
      </c>
      <c r="AB116" s="818"/>
      <c r="AC116" s="818"/>
      <c r="AD116" s="818"/>
      <c r="AE116" s="819"/>
      <c r="AF116" s="820">
        <v>310</v>
      </c>
      <c r="AG116" s="818"/>
      <c r="AH116" s="818"/>
      <c r="AI116" s="818"/>
      <c r="AJ116" s="819"/>
      <c r="AK116" s="820" t="s">
        <v>141</v>
      </c>
      <c r="AL116" s="818"/>
      <c r="AM116" s="818"/>
      <c r="AN116" s="818"/>
      <c r="AO116" s="819"/>
      <c r="AP116" s="862" t="s">
        <v>141</v>
      </c>
      <c r="AQ116" s="863"/>
      <c r="AR116" s="863"/>
      <c r="AS116" s="863"/>
      <c r="AT116" s="864"/>
      <c r="AU116" s="970"/>
      <c r="AV116" s="971"/>
      <c r="AW116" s="971"/>
      <c r="AX116" s="971"/>
      <c r="AY116" s="971"/>
      <c r="AZ116" s="947" t="s">
        <v>469</v>
      </c>
      <c r="BA116" s="948"/>
      <c r="BB116" s="948"/>
      <c r="BC116" s="948"/>
      <c r="BD116" s="948"/>
      <c r="BE116" s="948"/>
      <c r="BF116" s="948"/>
      <c r="BG116" s="948"/>
      <c r="BH116" s="948"/>
      <c r="BI116" s="948"/>
      <c r="BJ116" s="948"/>
      <c r="BK116" s="948"/>
      <c r="BL116" s="948"/>
      <c r="BM116" s="948"/>
      <c r="BN116" s="948"/>
      <c r="BO116" s="948"/>
      <c r="BP116" s="949"/>
      <c r="BQ116" s="854" t="s">
        <v>141</v>
      </c>
      <c r="BR116" s="855"/>
      <c r="BS116" s="855"/>
      <c r="BT116" s="855"/>
      <c r="BU116" s="855"/>
      <c r="BV116" s="855" t="s">
        <v>456</v>
      </c>
      <c r="BW116" s="855"/>
      <c r="BX116" s="855"/>
      <c r="BY116" s="855"/>
      <c r="BZ116" s="855"/>
      <c r="CA116" s="855" t="s">
        <v>141</v>
      </c>
      <c r="CB116" s="855"/>
      <c r="CC116" s="855"/>
      <c r="CD116" s="855"/>
      <c r="CE116" s="855"/>
      <c r="CF116" s="913" t="s">
        <v>456</v>
      </c>
      <c r="CG116" s="914"/>
      <c r="CH116" s="914"/>
      <c r="CI116" s="914"/>
      <c r="CJ116" s="914"/>
      <c r="CK116" s="965"/>
      <c r="CL116" s="859"/>
      <c r="CM116" s="853" t="s">
        <v>470</v>
      </c>
      <c r="CN116" s="790"/>
      <c r="CO116" s="790"/>
      <c r="CP116" s="790"/>
      <c r="CQ116" s="790"/>
      <c r="CR116" s="790"/>
      <c r="CS116" s="790"/>
      <c r="CT116" s="790"/>
      <c r="CU116" s="790"/>
      <c r="CV116" s="790"/>
      <c r="CW116" s="790"/>
      <c r="CX116" s="790"/>
      <c r="CY116" s="790"/>
      <c r="CZ116" s="790"/>
      <c r="DA116" s="790"/>
      <c r="DB116" s="790"/>
      <c r="DC116" s="790"/>
      <c r="DD116" s="790"/>
      <c r="DE116" s="790"/>
      <c r="DF116" s="791"/>
      <c r="DG116" s="817" t="s">
        <v>456</v>
      </c>
      <c r="DH116" s="818"/>
      <c r="DI116" s="818"/>
      <c r="DJ116" s="818"/>
      <c r="DK116" s="819"/>
      <c r="DL116" s="820" t="s">
        <v>141</v>
      </c>
      <c r="DM116" s="818"/>
      <c r="DN116" s="818"/>
      <c r="DO116" s="818"/>
      <c r="DP116" s="819"/>
      <c r="DQ116" s="820" t="s">
        <v>141</v>
      </c>
      <c r="DR116" s="818"/>
      <c r="DS116" s="818"/>
      <c r="DT116" s="818"/>
      <c r="DU116" s="819"/>
      <c r="DV116" s="862" t="s">
        <v>453</v>
      </c>
      <c r="DW116" s="863"/>
      <c r="DX116" s="863"/>
      <c r="DY116" s="863"/>
      <c r="DZ116" s="864"/>
    </row>
    <row r="117" spans="1:130" s="230" customFormat="1" ht="26.25" customHeight="1" x14ac:dyDescent="0.15">
      <c r="A117" s="933" t="s">
        <v>193</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915" t="s">
        <v>471</v>
      </c>
      <c r="Z117" s="935"/>
      <c r="AA117" s="940">
        <v>2890557</v>
      </c>
      <c r="AB117" s="941"/>
      <c r="AC117" s="941"/>
      <c r="AD117" s="941"/>
      <c r="AE117" s="942"/>
      <c r="AF117" s="943">
        <v>3102073</v>
      </c>
      <c r="AG117" s="941"/>
      <c r="AH117" s="941"/>
      <c r="AI117" s="941"/>
      <c r="AJ117" s="942"/>
      <c r="AK117" s="943">
        <v>3266334</v>
      </c>
      <c r="AL117" s="941"/>
      <c r="AM117" s="941"/>
      <c r="AN117" s="941"/>
      <c r="AO117" s="942"/>
      <c r="AP117" s="944"/>
      <c r="AQ117" s="945"/>
      <c r="AR117" s="945"/>
      <c r="AS117" s="945"/>
      <c r="AT117" s="946"/>
      <c r="AU117" s="970"/>
      <c r="AV117" s="971"/>
      <c r="AW117" s="971"/>
      <c r="AX117" s="971"/>
      <c r="AY117" s="971"/>
      <c r="AZ117" s="901" t="s">
        <v>472</v>
      </c>
      <c r="BA117" s="902"/>
      <c r="BB117" s="902"/>
      <c r="BC117" s="902"/>
      <c r="BD117" s="902"/>
      <c r="BE117" s="902"/>
      <c r="BF117" s="902"/>
      <c r="BG117" s="902"/>
      <c r="BH117" s="902"/>
      <c r="BI117" s="902"/>
      <c r="BJ117" s="902"/>
      <c r="BK117" s="902"/>
      <c r="BL117" s="902"/>
      <c r="BM117" s="902"/>
      <c r="BN117" s="902"/>
      <c r="BO117" s="902"/>
      <c r="BP117" s="903"/>
      <c r="BQ117" s="854" t="s">
        <v>141</v>
      </c>
      <c r="BR117" s="855"/>
      <c r="BS117" s="855"/>
      <c r="BT117" s="855"/>
      <c r="BU117" s="855"/>
      <c r="BV117" s="855" t="s">
        <v>141</v>
      </c>
      <c r="BW117" s="855"/>
      <c r="BX117" s="855"/>
      <c r="BY117" s="855"/>
      <c r="BZ117" s="855"/>
      <c r="CA117" s="855" t="s">
        <v>141</v>
      </c>
      <c r="CB117" s="855"/>
      <c r="CC117" s="855"/>
      <c r="CD117" s="855"/>
      <c r="CE117" s="855"/>
      <c r="CF117" s="913" t="s">
        <v>141</v>
      </c>
      <c r="CG117" s="914"/>
      <c r="CH117" s="914"/>
      <c r="CI117" s="914"/>
      <c r="CJ117" s="914"/>
      <c r="CK117" s="965"/>
      <c r="CL117" s="859"/>
      <c r="CM117" s="853" t="s">
        <v>473</v>
      </c>
      <c r="CN117" s="790"/>
      <c r="CO117" s="790"/>
      <c r="CP117" s="790"/>
      <c r="CQ117" s="790"/>
      <c r="CR117" s="790"/>
      <c r="CS117" s="790"/>
      <c r="CT117" s="790"/>
      <c r="CU117" s="790"/>
      <c r="CV117" s="790"/>
      <c r="CW117" s="790"/>
      <c r="CX117" s="790"/>
      <c r="CY117" s="790"/>
      <c r="CZ117" s="790"/>
      <c r="DA117" s="790"/>
      <c r="DB117" s="790"/>
      <c r="DC117" s="790"/>
      <c r="DD117" s="790"/>
      <c r="DE117" s="790"/>
      <c r="DF117" s="791"/>
      <c r="DG117" s="817" t="s">
        <v>141</v>
      </c>
      <c r="DH117" s="818"/>
      <c r="DI117" s="818"/>
      <c r="DJ117" s="818"/>
      <c r="DK117" s="819"/>
      <c r="DL117" s="820" t="s">
        <v>141</v>
      </c>
      <c r="DM117" s="818"/>
      <c r="DN117" s="818"/>
      <c r="DO117" s="818"/>
      <c r="DP117" s="819"/>
      <c r="DQ117" s="820" t="s">
        <v>141</v>
      </c>
      <c r="DR117" s="818"/>
      <c r="DS117" s="818"/>
      <c r="DT117" s="818"/>
      <c r="DU117" s="819"/>
      <c r="DV117" s="862" t="s">
        <v>474</v>
      </c>
      <c r="DW117" s="863"/>
      <c r="DX117" s="863"/>
      <c r="DY117" s="863"/>
      <c r="DZ117" s="864"/>
    </row>
    <row r="118" spans="1:130" s="230" customFormat="1" ht="26.25" customHeight="1" x14ac:dyDescent="0.15">
      <c r="A118" s="933" t="s">
        <v>444</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6" t="s">
        <v>441</v>
      </c>
      <c r="AB118" s="934"/>
      <c r="AC118" s="934"/>
      <c r="AD118" s="934"/>
      <c r="AE118" s="935"/>
      <c r="AF118" s="936" t="s">
        <v>442</v>
      </c>
      <c r="AG118" s="934"/>
      <c r="AH118" s="934"/>
      <c r="AI118" s="934"/>
      <c r="AJ118" s="935"/>
      <c r="AK118" s="936" t="s">
        <v>317</v>
      </c>
      <c r="AL118" s="934"/>
      <c r="AM118" s="934"/>
      <c r="AN118" s="934"/>
      <c r="AO118" s="935"/>
      <c r="AP118" s="937" t="s">
        <v>443</v>
      </c>
      <c r="AQ118" s="938"/>
      <c r="AR118" s="938"/>
      <c r="AS118" s="938"/>
      <c r="AT118" s="939"/>
      <c r="AU118" s="970"/>
      <c r="AV118" s="971"/>
      <c r="AW118" s="971"/>
      <c r="AX118" s="971"/>
      <c r="AY118" s="971"/>
      <c r="AZ118" s="876" t="s">
        <v>475</v>
      </c>
      <c r="BA118" s="877"/>
      <c r="BB118" s="877"/>
      <c r="BC118" s="877"/>
      <c r="BD118" s="877"/>
      <c r="BE118" s="877"/>
      <c r="BF118" s="877"/>
      <c r="BG118" s="877"/>
      <c r="BH118" s="877"/>
      <c r="BI118" s="877"/>
      <c r="BJ118" s="877"/>
      <c r="BK118" s="877"/>
      <c r="BL118" s="877"/>
      <c r="BM118" s="877"/>
      <c r="BN118" s="877"/>
      <c r="BO118" s="877"/>
      <c r="BP118" s="878"/>
      <c r="BQ118" s="917" t="s">
        <v>141</v>
      </c>
      <c r="BR118" s="883"/>
      <c r="BS118" s="883"/>
      <c r="BT118" s="883"/>
      <c r="BU118" s="883"/>
      <c r="BV118" s="883" t="s">
        <v>141</v>
      </c>
      <c r="BW118" s="883"/>
      <c r="BX118" s="883"/>
      <c r="BY118" s="883"/>
      <c r="BZ118" s="883"/>
      <c r="CA118" s="883" t="s">
        <v>141</v>
      </c>
      <c r="CB118" s="883"/>
      <c r="CC118" s="883"/>
      <c r="CD118" s="883"/>
      <c r="CE118" s="883"/>
      <c r="CF118" s="913" t="s">
        <v>141</v>
      </c>
      <c r="CG118" s="914"/>
      <c r="CH118" s="914"/>
      <c r="CI118" s="914"/>
      <c r="CJ118" s="914"/>
      <c r="CK118" s="965"/>
      <c r="CL118" s="859"/>
      <c r="CM118" s="853" t="s">
        <v>476</v>
      </c>
      <c r="CN118" s="790"/>
      <c r="CO118" s="790"/>
      <c r="CP118" s="790"/>
      <c r="CQ118" s="790"/>
      <c r="CR118" s="790"/>
      <c r="CS118" s="790"/>
      <c r="CT118" s="790"/>
      <c r="CU118" s="790"/>
      <c r="CV118" s="790"/>
      <c r="CW118" s="790"/>
      <c r="CX118" s="790"/>
      <c r="CY118" s="790"/>
      <c r="CZ118" s="790"/>
      <c r="DA118" s="790"/>
      <c r="DB118" s="790"/>
      <c r="DC118" s="790"/>
      <c r="DD118" s="790"/>
      <c r="DE118" s="790"/>
      <c r="DF118" s="791"/>
      <c r="DG118" s="817" t="s">
        <v>141</v>
      </c>
      <c r="DH118" s="818"/>
      <c r="DI118" s="818"/>
      <c r="DJ118" s="818"/>
      <c r="DK118" s="819"/>
      <c r="DL118" s="820" t="s">
        <v>141</v>
      </c>
      <c r="DM118" s="818"/>
      <c r="DN118" s="818"/>
      <c r="DO118" s="818"/>
      <c r="DP118" s="819"/>
      <c r="DQ118" s="820" t="s">
        <v>141</v>
      </c>
      <c r="DR118" s="818"/>
      <c r="DS118" s="818"/>
      <c r="DT118" s="818"/>
      <c r="DU118" s="819"/>
      <c r="DV118" s="862" t="s">
        <v>141</v>
      </c>
      <c r="DW118" s="863"/>
      <c r="DX118" s="863"/>
      <c r="DY118" s="863"/>
      <c r="DZ118" s="864"/>
    </row>
    <row r="119" spans="1:130" s="230" customFormat="1" ht="26.25" customHeight="1" x14ac:dyDescent="0.15">
      <c r="A119" s="856" t="s">
        <v>447</v>
      </c>
      <c r="B119" s="857"/>
      <c r="C119" s="898" t="s">
        <v>448</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926" t="s">
        <v>474</v>
      </c>
      <c r="AB119" s="927"/>
      <c r="AC119" s="927"/>
      <c r="AD119" s="927"/>
      <c r="AE119" s="928"/>
      <c r="AF119" s="929" t="s">
        <v>141</v>
      </c>
      <c r="AG119" s="927"/>
      <c r="AH119" s="927"/>
      <c r="AI119" s="927"/>
      <c r="AJ119" s="928"/>
      <c r="AK119" s="929" t="s">
        <v>141</v>
      </c>
      <c r="AL119" s="927"/>
      <c r="AM119" s="927"/>
      <c r="AN119" s="927"/>
      <c r="AO119" s="928"/>
      <c r="AP119" s="930" t="s">
        <v>141</v>
      </c>
      <c r="AQ119" s="931"/>
      <c r="AR119" s="931"/>
      <c r="AS119" s="931"/>
      <c r="AT119" s="932"/>
      <c r="AU119" s="972"/>
      <c r="AV119" s="973"/>
      <c r="AW119" s="973"/>
      <c r="AX119" s="973"/>
      <c r="AY119" s="973"/>
      <c r="AZ119" s="251" t="s">
        <v>193</v>
      </c>
      <c r="BA119" s="251"/>
      <c r="BB119" s="251"/>
      <c r="BC119" s="251"/>
      <c r="BD119" s="251"/>
      <c r="BE119" s="251"/>
      <c r="BF119" s="251"/>
      <c r="BG119" s="251"/>
      <c r="BH119" s="251"/>
      <c r="BI119" s="251"/>
      <c r="BJ119" s="251"/>
      <c r="BK119" s="251"/>
      <c r="BL119" s="251"/>
      <c r="BM119" s="251"/>
      <c r="BN119" s="251"/>
      <c r="BO119" s="915" t="s">
        <v>477</v>
      </c>
      <c r="BP119" s="916"/>
      <c r="BQ119" s="917">
        <v>36745253</v>
      </c>
      <c r="BR119" s="883"/>
      <c r="BS119" s="883"/>
      <c r="BT119" s="883"/>
      <c r="BU119" s="883"/>
      <c r="BV119" s="883">
        <v>37676860</v>
      </c>
      <c r="BW119" s="883"/>
      <c r="BX119" s="883"/>
      <c r="BY119" s="883"/>
      <c r="BZ119" s="883"/>
      <c r="CA119" s="883">
        <v>36112465</v>
      </c>
      <c r="CB119" s="883"/>
      <c r="CC119" s="883"/>
      <c r="CD119" s="883"/>
      <c r="CE119" s="883"/>
      <c r="CF119" s="786"/>
      <c r="CG119" s="787"/>
      <c r="CH119" s="787"/>
      <c r="CI119" s="787"/>
      <c r="CJ119" s="872"/>
      <c r="CK119" s="966"/>
      <c r="CL119" s="861"/>
      <c r="CM119" s="876" t="s">
        <v>478</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801" t="s">
        <v>141</v>
      </c>
      <c r="DH119" s="802"/>
      <c r="DI119" s="802"/>
      <c r="DJ119" s="802"/>
      <c r="DK119" s="803"/>
      <c r="DL119" s="804" t="s">
        <v>141</v>
      </c>
      <c r="DM119" s="802"/>
      <c r="DN119" s="802"/>
      <c r="DO119" s="802"/>
      <c r="DP119" s="803"/>
      <c r="DQ119" s="804">
        <v>46272</v>
      </c>
      <c r="DR119" s="802"/>
      <c r="DS119" s="802"/>
      <c r="DT119" s="802"/>
      <c r="DU119" s="803"/>
      <c r="DV119" s="886">
        <v>0.3</v>
      </c>
      <c r="DW119" s="887"/>
      <c r="DX119" s="887"/>
      <c r="DY119" s="887"/>
      <c r="DZ119" s="888"/>
    </row>
    <row r="120" spans="1:130" s="230" customFormat="1" ht="26.25" customHeight="1" x14ac:dyDescent="0.15">
      <c r="A120" s="858"/>
      <c r="B120" s="859"/>
      <c r="C120" s="853" t="s">
        <v>452</v>
      </c>
      <c r="D120" s="790"/>
      <c r="E120" s="790"/>
      <c r="F120" s="790"/>
      <c r="G120" s="790"/>
      <c r="H120" s="790"/>
      <c r="I120" s="790"/>
      <c r="J120" s="790"/>
      <c r="K120" s="790"/>
      <c r="L120" s="790"/>
      <c r="M120" s="790"/>
      <c r="N120" s="790"/>
      <c r="O120" s="790"/>
      <c r="P120" s="790"/>
      <c r="Q120" s="790"/>
      <c r="R120" s="790"/>
      <c r="S120" s="790"/>
      <c r="T120" s="790"/>
      <c r="U120" s="790"/>
      <c r="V120" s="790"/>
      <c r="W120" s="790"/>
      <c r="X120" s="790"/>
      <c r="Y120" s="790"/>
      <c r="Z120" s="791"/>
      <c r="AA120" s="817" t="s">
        <v>474</v>
      </c>
      <c r="AB120" s="818"/>
      <c r="AC120" s="818"/>
      <c r="AD120" s="818"/>
      <c r="AE120" s="819"/>
      <c r="AF120" s="820" t="s">
        <v>141</v>
      </c>
      <c r="AG120" s="818"/>
      <c r="AH120" s="818"/>
      <c r="AI120" s="818"/>
      <c r="AJ120" s="819"/>
      <c r="AK120" s="820" t="s">
        <v>479</v>
      </c>
      <c r="AL120" s="818"/>
      <c r="AM120" s="818"/>
      <c r="AN120" s="818"/>
      <c r="AO120" s="819"/>
      <c r="AP120" s="862" t="s">
        <v>141</v>
      </c>
      <c r="AQ120" s="863"/>
      <c r="AR120" s="863"/>
      <c r="AS120" s="863"/>
      <c r="AT120" s="864"/>
      <c r="AU120" s="918" t="s">
        <v>480</v>
      </c>
      <c r="AV120" s="919"/>
      <c r="AW120" s="919"/>
      <c r="AX120" s="919"/>
      <c r="AY120" s="920"/>
      <c r="AZ120" s="898" t="s">
        <v>481</v>
      </c>
      <c r="BA120" s="846"/>
      <c r="BB120" s="846"/>
      <c r="BC120" s="846"/>
      <c r="BD120" s="846"/>
      <c r="BE120" s="846"/>
      <c r="BF120" s="846"/>
      <c r="BG120" s="846"/>
      <c r="BH120" s="846"/>
      <c r="BI120" s="846"/>
      <c r="BJ120" s="846"/>
      <c r="BK120" s="846"/>
      <c r="BL120" s="846"/>
      <c r="BM120" s="846"/>
      <c r="BN120" s="846"/>
      <c r="BO120" s="846"/>
      <c r="BP120" s="847"/>
      <c r="BQ120" s="899">
        <v>4457514</v>
      </c>
      <c r="BR120" s="880"/>
      <c r="BS120" s="880"/>
      <c r="BT120" s="880"/>
      <c r="BU120" s="880"/>
      <c r="BV120" s="880">
        <v>5496332</v>
      </c>
      <c r="BW120" s="880"/>
      <c r="BX120" s="880"/>
      <c r="BY120" s="880"/>
      <c r="BZ120" s="880"/>
      <c r="CA120" s="880">
        <v>7001867</v>
      </c>
      <c r="CB120" s="880"/>
      <c r="CC120" s="880"/>
      <c r="CD120" s="880"/>
      <c r="CE120" s="880"/>
      <c r="CF120" s="904">
        <v>51.1</v>
      </c>
      <c r="CG120" s="905"/>
      <c r="CH120" s="905"/>
      <c r="CI120" s="905"/>
      <c r="CJ120" s="905"/>
      <c r="CK120" s="906" t="s">
        <v>482</v>
      </c>
      <c r="CL120" s="890"/>
      <c r="CM120" s="890"/>
      <c r="CN120" s="890"/>
      <c r="CO120" s="891"/>
      <c r="CP120" s="910" t="s">
        <v>419</v>
      </c>
      <c r="CQ120" s="911"/>
      <c r="CR120" s="911"/>
      <c r="CS120" s="911"/>
      <c r="CT120" s="911"/>
      <c r="CU120" s="911"/>
      <c r="CV120" s="911"/>
      <c r="CW120" s="911"/>
      <c r="CX120" s="911"/>
      <c r="CY120" s="911"/>
      <c r="CZ120" s="911"/>
      <c r="DA120" s="911"/>
      <c r="DB120" s="911"/>
      <c r="DC120" s="911"/>
      <c r="DD120" s="911"/>
      <c r="DE120" s="911"/>
      <c r="DF120" s="912"/>
      <c r="DG120" s="899">
        <v>8309723</v>
      </c>
      <c r="DH120" s="880"/>
      <c r="DI120" s="880"/>
      <c r="DJ120" s="880"/>
      <c r="DK120" s="880"/>
      <c r="DL120" s="880">
        <v>8210316</v>
      </c>
      <c r="DM120" s="880"/>
      <c r="DN120" s="880"/>
      <c r="DO120" s="880"/>
      <c r="DP120" s="880"/>
      <c r="DQ120" s="880">
        <v>8075636</v>
      </c>
      <c r="DR120" s="880"/>
      <c r="DS120" s="880"/>
      <c r="DT120" s="880"/>
      <c r="DU120" s="880"/>
      <c r="DV120" s="881">
        <v>58.9</v>
      </c>
      <c r="DW120" s="881"/>
      <c r="DX120" s="881"/>
      <c r="DY120" s="881"/>
      <c r="DZ120" s="882"/>
    </row>
    <row r="121" spans="1:130" s="230" customFormat="1" ht="26.25" customHeight="1" x14ac:dyDescent="0.15">
      <c r="A121" s="858"/>
      <c r="B121" s="859"/>
      <c r="C121" s="901" t="s">
        <v>483</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3"/>
      <c r="AA121" s="817" t="s">
        <v>141</v>
      </c>
      <c r="AB121" s="818"/>
      <c r="AC121" s="818"/>
      <c r="AD121" s="818"/>
      <c r="AE121" s="819"/>
      <c r="AF121" s="820" t="s">
        <v>141</v>
      </c>
      <c r="AG121" s="818"/>
      <c r="AH121" s="818"/>
      <c r="AI121" s="818"/>
      <c r="AJ121" s="819"/>
      <c r="AK121" s="820" t="s">
        <v>141</v>
      </c>
      <c r="AL121" s="818"/>
      <c r="AM121" s="818"/>
      <c r="AN121" s="818"/>
      <c r="AO121" s="819"/>
      <c r="AP121" s="862" t="s">
        <v>141</v>
      </c>
      <c r="AQ121" s="863"/>
      <c r="AR121" s="863"/>
      <c r="AS121" s="863"/>
      <c r="AT121" s="864"/>
      <c r="AU121" s="921"/>
      <c r="AV121" s="922"/>
      <c r="AW121" s="922"/>
      <c r="AX121" s="922"/>
      <c r="AY121" s="923"/>
      <c r="AZ121" s="853" t="s">
        <v>484</v>
      </c>
      <c r="BA121" s="790"/>
      <c r="BB121" s="790"/>
      <c r="BC121" s="790"/>
      <c r="BD121" s="790"/>
      <c r="BE121" s="790"/>
      <c r="BF121" s="790"/>
      <c r="BG121" s="790"/>
      <c r="BH121" s="790"/>
      <c r="BI121" s="790"/>
      <c r="BJ121" s="790"/>
      <c r="BK121" s="790"/>
      <c r="BL121" s="790"/>
      <c r="BM121" s="790"/>
      <c r="BN121" s="790"/>
      <c r="BO121" s="790"/>
      <c r="BP121" s="791"/>
      <c r="BQ121" s="854">
        <v>4648142</v>
      </c>
      <c r="BR121" s="855"/>
      <c r="BS121" s="855"/>
      <c r="BT121" s="855"/>
      <c r="BU121" s="855"/>
      <c r="BV121" s="855">
        <v>4475909</v>
      </c>
      <c r="BW121" s="855"/>
      <c r="BX121" s="855"/>
      <c r="BY121" s="855"/>
      <c r="BZ121" s="855"/>
      <c r="CA121" s="855">
        <v>4204434</v>
      </c>
      <c r="CB121" s="855"/>
      <c r="CC121" s="855"/>
      <c r="CD121" s="855"/>
      <c r="CE121" s="855"/>
      <c r="CF121" s="913">
        <v>30.7</v>
      </c>
      <c r="CG121" s="914"/>
      <c r="CH121" s="914"/>
      <c r="CI121" s="914"/>
      <c r="CJ121" s="914"/>
      <c r="CK121" s="907"/>
      <c r="CL121" s="893"/>
      <c r="CM121" s="893"/>
      <c r="CN121" s="893"/>
      <c r="CO121" s="894"/>
      <c r="CP121" s="873" t="s">
        <v>485</v>
      </c>
      <c r="CQ121" s="874"/>
      <c r="CR121" s="874"/>
      <c r="CS121" s="874"/>
      <c r="CT121" s="874"/>
      <c r="CU121" s="874"/>
      <c r="CV121" s="874"/>
      <c r="CW121" s="874"/>
      <c r="CX121" s="874"/>
      <c r="CY121" s="874"/>
      <c r="CZ121" s="874"/>
      <c r="DA121" s="874"/>
      <c r="DB121" s="874"/>
      <c r="DC121" s="874"/>
      <c r="DD121" s="874"/>
      <c r="DE121" s="874"/>
      <c r="DF121" s="875"/>
      <c r="DG121" s="854">
        <v>2265053</v>
      </c>
      <c r="DH121" s="855"/>
      <c r="DI121" s="855"/>
      <c r="DJ121" s="855"/>
      <c r="DK121" s="855"/>
      <c r="DL121" s="855">
        <v>2093780</v>
      </c>
      <c r="DM121" s="855"/>
      <c r="DN121" s="855"/>
      <c r="DO121" s="855"/>
      <c r="DP121" s="855"/>
      <c r="DQ121" s="855">
        <v>2075040</v>
      </c>
      <c r="DR121" s="855"/>
      <c r="DS121" s="855"/>
      <c r="DT121" s="855"/>
      <c r="DU121" s="855"/>
      <c r="DV121" s="832">
        <v>15.1</v>
      </c>
      <c r="DW121" s="832"/>
      <c r="DX121" s="832"/>
      <c r="DY121" s="832"/>
      <c r="DZ121" s="833"/>
    </row>
    <row r="122" spans="1:130" s="230" customFormat="1" ht="26.25" customHeight="1" x14ac:dyDescent="0.15">
      <c r="A122" s="858"/>
      <c r="B122" s="859"/>
      <c r="C122" s="853" t="s">
        <v>464</v>
      </c>
      <c r="D122" s="790"/>
      <c r="E122" s="790"/>
      <c r="F122" s="790"/>
      <c r="G122" s="790"/>
      <c r="H122" s="790"/>
      <c r="I122" s="790"/>
      <c r="J122" s="790"/>
      <c r="K122" s="790"/>
      <c r="L122" s="790"/>
      <c r="M122" s="790"/>
      <c r="N122" s="790"/>
      <c r="O122" s="790"/>
      <c r="P122" s="790"/>
      <c r="Q122" s="790"/>
      <c r="R122" s="790"/>
      <c r="S122" s="790"/>
      <c r="T122" s="790"/>
      <c r="U122" s="790"/>
      <c r="V122" s="790"/>
      <c r="W122" s="790"/>
      <c r="X122" s="790"/>
      <c r="Y122" s="790"/>
      <c r="Z122" s="791"/>
      <c r="AA122" s="817" t="s">
        <v>141</v>
      </c>
      <c r="AB122" s="818"/>
      <c r="AC122" s="818"/>
      <c r="AD122" s="818"/>
      <c r="AE122" s="819"/>
      <c r="AF122" s="820" t="s">
        <v>141</v>
      </c>
      <c r="AG122" s="818"/>
      <c r="AH122" s="818"/>
      <c r="AI122" s="818"/>
      <c r="AJ122" s="819"/>
      <c r="AK122" s="820" t="s">
        <v>141</v>
      </c>
      <c r="AL122" s="818"/>
      <c r="AM122" s="818"/>
      <c r="AN122" s="818"/>
      <c r="AO122" s="819"/>
      <c r="AP122" s="862" t="s">
        <v>479</v>
      </c>
      <c r="AQ122" s="863"/>
      <c r="AR122" s="863"/>
      <c r="AS122" s="863"/>
      <c r="AT122" s="864"/>
      <c r="AU122" s="921"/>
      <c r="AV122" s="922"/>
      <c r="AW122" s="922"/>
      <c r="AX122" s="922"/>
      <c r="AY122" s="923"/>
      <c r="AZ122" s="876" t="s">
        <v>486</v>
      </c>
      <c r="BA122" s="877"/>
      <c r="BB122" s="877"/>
      <c r="BC122" s="877"/>
      <c r="BD122" s="877"/>
      <c r="BE122" s="877"/>
      <c r="BF122" s="877"/>
      <c r="BG122" s="877"/>
      <c r="BH122" s="877"/>
      <c r="BI122" s="877"/>
      <c r="BJ122" s="877"/>
      <c r="BK122" s="877"/>
      <c r="BL122" s="877"/>
      <c r="BM122" s="877"/>
      <c r="BN122" s="877"/>
      <c r="BO122" s="877"/>
      <c r="BP122" s="878"/>
      <c r="BQ122" s="917">
        <v>26264015</v>
      </c>
      <c r="BR122" s="883"/>
      <c r="BS122" s="883"/>
      <c r="BT122" s="883"/>
      <c r="BU122" s="883"/>
      <c r="BV122" s="883">
        <v>25705448</v>
      </c>
      <c r="BW122" s="883"/>
      <c r="BX122" s="883"/>
      <c r="BY122" s="883"/>
      <c r="BZ122" s="883"/>
      <c r="CA122" s="883">
        <v>24572530</v>
      </c>
      <c r="CB122" s="883"/>
      <c r="CC122" s="883"/>
      <c r="CD122" s="883"/>
      <c r="CE122" s="883"/>
      <c r="CF122" s="884">
        <v>179.2</v>
      </c>
      <c r="CG122" s="885"/>
      <c r="CH122" s="885"/>
      <c r="CI122" s="885"/>
      <c r="CJ122" s="885"/>
      <c r="CK122" s="907"/>
      <c r="CL122" s="893"/>
      <c r="CM122" s="893"/>
      <c r="CN122" s="893"/>
      <c r="CO122" s="894"/>
      <c r="CP122" s="873" t="s">
        <v>416</v>
      </c>
      <c r="CQ122" s="874"/>
      <c r="CR122" s="874"/>
      <c r="CS122" s="874"/>
      <c r="CT122" s="874"/>
      <c r="CU122" s="874"/>
      <c r="CV122" s="874"/>
      <c r="CW122" s="874"/>
      <c r="CX122" s="874"/>
      <c r="CY122" s="874"/>
      <c r="CZ122" s="874"/>
      <c r="DA122" s="874"/>
      <c r="DB122" s="874"/>
      <c r="DC122" s="874"/>
      <c r="DD122" s="874"/>
      <c r="DE122" s="874"/>
      <c r="DF122" s="875"/>
      <c r="DG122" s="854">
        <v>3886</v>
      </c>
      <c r="DH122" s="855"/>
      <c r="DI122" s="855"/>
      <c r="DJ122" s="855"/>
      <c r="DK122" s="855"/>
      <c r="DL122" s="855">
        <v>2080</v>
      </c>
      <c r="DM122" s="855"/>
      <c r="DN122" s="855"/>
      <c r="DO122" s="855"/>
      <c r="DP122" s="855"/>
      <c r="DQ122" s="855">
        <v>2103</v>
      </c>
      <c r="DR122" s="855"/>
      <c r="DS122" s="855"/>
      <c r="DT122" s="855"/>
      <c r="DU122" s="855"/>
      <c r="DV122" s="832">
        <v>0</v>
      </c>
      <c r="DW122" s="832"/>
      <c r="DX122" s="832"/>
      <c r="DY122" s="832"/>
      <c r="DZ122" s="833"/>
    </row>
    <row r="123" spans="1:130" s="230" customFormat="1" ht="26.25" customHeight="1" x14ac:dyDescent="0.15">
      <c r="A123" s="858"/>
      <c r="B123" s="859"/>
      <c r="C123" s="853" t="s">
        <v>470</v>
      </c>
      <c r="D123" s="790"/>
      <c r="E123" s="790"/>
      <c r="F123" s="790"/>
      <c r="G123" s="790"/>
      <c r="H123" s="790"/>
      <c r="I123" s="790"/>
      <c r="J123" s="790"/>
      <c r="K123" s="790"/>
      <c r="L123" s="790"/>
      <c r="M123" s="790"/>
      <c r="N123" s="790"/>
      <c r="O123" s="790"/>
      <c r="P123" s="790"/>
      <c r="Q123" s="790"/>
      <c r="R123" s="790"/>
      <c r="S123" s="790"/>
      <c r="T123" s="790"/>
      <c r="U123" s="790"/>
      <c r="V123" s="790"/>
      <c r="W123" s="790"/>
      <c r="X123" s="790"/>
      <c r="Y123" s="790"/>
      <c r="Z123" s="791"/>
      <c r="AA123" s="817" t="s">
        <v>141</v>
      </c>
      <c r="AB123" s="818"/>
      <c r="AC123" s="818"/>
      <c r="AD123" s="818"/>
      <c r="AE123" s="819"/>
      <c r="AF123" s="820" t="s">
        <v>141</v>
      </c>
      <c r="AG123" s="818"/>
      <c r="AH123" s="818"/>
      <c r="AI123" s="818"/>
      <c r="AJ123" s="819"/>
      <c r="AK123" s="820" t="s">
        <v>141</v>
      </c>
      <c r="AL123" s="818"/>
      <c r="AM123" s="818"/>
      <c r="AN123" s="818"/>
      <c r="AO123" s="819"/>
      <c r="AP123" s="862" t="s">
        <v>141</v>
      </c>
      <c r="AQ123" s="863"/>
      <c r="AR123" s="863"/>
      <c r="AS123" s="863"/>
      <c r="AT123" s="864"/>
      <c r="AU123" s="924"/>
      <c r="AV123" s="925"/>
      <c r="AW123" s="925"/>
      <c r="AX123" s="925"/>
      <c r="AY123" s="925"/>
      <c r="AZ123" s="251" t="s">
        <v>193</v>
      </c>
      <c r="BA123" s="251"/>
      <c r="BB123" s="251"/>
      <c r="BC123" s="251"/>
      <c r="BD123" s="251"/>
      <c r="BE123" s="251"/>
      <c r="BF123" s="251"/>
      <c r="BG123" s="251"/>
      <c r="BH123" s="251"/>
      <c r="BI123" s="251"/>
      <c r="BJ123" s="251"/>
      <c r="BK123" s="251"/>
      <c r="BL123" s="251"/>
      <c r="BM123" s="251"/>
      <c r="BN123" s="251"/>
      <c r="BO123" s="915" t="s">
        <v>487</v>
      </c>
      <c r="BP123" s="916"/>
      <c r="BQ123" s="870">
        <v>35369671</v>
      </c>
      <c r="BR123" s="871"/>
      <c r="BS123" s="871"/>
      <c r="BT123" s="871"/>
      <c r="BU123" s="871"/>
      <c r="BV123" s="871">
        <v>35677689</v>
      </c>
      <c r="BW123" s="871"/>
      <c r="BX123" s="871"/>
      <c r="BY123" s="871"/>
      <c r="BZ123" s="871"/>
      <c r="CA123" s="871">
        <v>35778831</v>
      </c>
      <c r="CB123" s="871"/>
      <c r="CC123" s="871"/>
      <c r="CD123" s="871"/>
      <c r="CE123" s="871"/>
      <c r="CF123" s="786"/>
      <c r="CG123" s="787"/>
      <c r="CH123" s="787"/>
      <c r="CI123" s="787"/>
      <c r="CJ123" s="872"/>
      <c r="CK123" s="907"/>
      <c r="CL123" s="893"/>
      <c r="CM123" s="893"/>
      <c r="CN123" s="893"/>
      <c r="CO123" s="894"/>
      <c r="CP123" s="873" t="s">
        <v>414</v>
      </c>
      <c r="CQ123" s="874"/>
      <c r="CR123" s="874"/>
      <c r="CS123" s="874"/>
      <c r="CT123" s="874"/>
      <c r="CU123" s="874"/>
      <c r="CV123" s="874"/>
      <c r="CW123" s="874"/>
      <c r="CX123" s="874"/>
      <c r="CY123" s="874"/>
      <c r="CZ123" s="874"/>
      <c r="DA123" s="874"/>
      <c r="DB123" s="874"/>
      <c r="DC123" s="874"/>
      <c r="DD123" s="874"/>
      <c r="DE123" s="874"/>
      <c r="DF123" s="875"/>
      <c r="DG123" s="817" t="s">
        <v>141</v>
      </c>
      <c r="DH123" s="818"/>
      <c r="DI123" s="818"/>
      <c r="DJ123" s="818"/>
      <c r="DK123" s="819"/>
      <c r="DL123" s="820" t="s">
        <v>141</v>
      </c>
      <c r="DM123" s="818"/>
      <c r="DN123" s="818"/>
      <c r="DO123" s="818"/>
      <c r="DP123" s="819"/>
      <c r="DQ123" s="820" t="s">
        <v>141</v>
      </c>
      <c r="DR123" s="818"/>
      <c r="DS123" s="818"/>
      <c r="DT123" s="818"/>
      <c r="DU123" s="819"/>
      <c r="DV123" s="862" t="s">
        <v>141</v>
      </c>
      <c r="DW123" s="863"/>
      <c r="DX123" s="863"/>
      <c r="DY123" s="863"/>
      <c r="DZ123" s="864"/>
    </row>
    <row r="124" spans="1:130" s="230" customFormat="1" ht="26.25" customHeight="1" thickBot="1" x14ac:dyDescent="0.2">
      <c r="A124" s="858"/>
      <c r="B124" s="859"/>
      <c r="C124" s="853" t="s">
        <v>473</v>
      </c>
      <c r="D124" s="790"/>
      <c r="E124" s="790"/>
      <c r="F124" s="790"/>
      <c r="G124" s="790"/>
      <c r="H124" s="790"/>
      <c r="I124" s="790"/>
      <c r="J124" s="790"/>
      <c r="K124" s="790"/>
      <c r="L124" s="790"/>
      <c r="M124" s="790"/>
      <c r="N124" s="790"/>
      <c r="O124" s="790"/>
      <c r="P124" s="790"/>
      <c r="Q124" s="790"/>
      <c r="R124" s="790"/>
      <c r="S124" s="790"/>
      <c r="T124" s="790"/>
      <c r="U124" s="790"/>
      <c r="V124" s="790"/>
      <c r="W124" s="790"/>
      <c r="X124" s="790"/>
      <c r="Y124" s="790"/>
      <c r="Z124" s="791"/>
      <c r="AA124" s="817" t="s">
        <v>141</v>
      </c>
      <c r="AB124" s="818"/>
      <c r="AC124" s="818"/>
      <c r="AD124" s="818"/>
      <c r="AE124" s="819"/>
      <c r="AF124" s="820" t="s">
        <v>141</v>
      </c>
      <c r="AG124" s="818"/>
      <c r="AH124" s="818"/>
      <c r="AI124" s="818"/>
      <c r="AJ124" s="819"/>
      <c r="AK124" s="820" t="s">
        <v>141</v>
      </c>
      <c r="AL124" s="818"/>
      <c r="AM124" s="818"/>
      <c r="AN124" s="818"/>
      <c r="AO124" s="819"/>
      <c r="AP124" s="862" t="s">
        <v>141</v>
      </c>
      <c r="AQ124" s="863"/>
      <c r="AR124" s="863"/>
      <c r="AS124" s="863"/>
      <c r="AT124" s="864"/>
      <c r="AU124" s="865" t="s">
        <v>488</v>
      </c>
      <c r="AV124" s="866"/>
      <c r="AW124" s="866"/>
      <c r="AX124" s="866"/>
      <c r="AY124" s="866"/>
      <c r="AZ124" s="866"/>
      <c r="BA124" s="866"/>
      <c r="BB124" s="866"/>
      <c r="BC124" s="866"/>
      <c r="BD124" s="866"/>
      <c r="BE124" s="866"/>
      <c r="BF124" s="866"/>
      <c r="BG124" s="866"/>
      <c r="BH124" s="866"/>
      <c r="BI124" s="866"/>
      <c r="BJ124" s="866"/>
      <c r="BK124" s="866"/>
      <c r="BL124" s="866"/>
      <c r="BM124" s="866"/>
      <c r="BN124" s="866"/>
      <c r="BO124" s="866"/>
      <c r="BP124" s="867"/>
      <c r="BQ124" s="868">
        <v>10.3</v>
      </c>
      <c r="BR124" s="869"/>
      <c r="BS124" s="869"/>
      <c r="BT124" s="869"/>
      <c r="BU124" s="869"/>
      <c r="BV124" s="869">
        <v>14.2</v>
      </c>
      <c r="BW124" s="869"/>
      <c r="BX124" s="869"/>
      <c r="BY124" s="869"/>
      <c r="BZ124" s="869"/>
      <c r="CA124" s="869">
        <v>2.4</v>
      </c>
      <c r="CB124" s="869"/>
      <c r="CC124" s="869"/>
      <c r="CD124" s="869"/>
      <c r="CE124" s="869"/>
      <c r="CF124" s="764"/>
      <c r="CG124" s="765"/>
      <c r="CH124" s="765"/>
      <c r="CI124" s="765"/>
      <c r="CJ124" s="900"/>
      <c r="CK124" s="908"/>
      <c r="CL124" s="908"/>
      <c r="CM124" s="908"/>
      <c r="CN124" s="908"/>
      <c r="CO124" s="909"/>
      <c r="CP124" s="873" t="s">
        <v>489</v>
      </c>
      <c r="CQ124" s="874"/>
      <c r="CR124" s="874"/>
      <c r="CS124" s="874"/>
      <c r="CT124" s="874"/>
      <c r="CU124" s="874"/>
      <c r="CV124" s="874"/>
      <c r="CW124" s="874"/>
      <c r="CX124" s="874"/>
      <c r="CY124" s="874"/>
      <c r="CZ124" s="874"/>
      <c r="DA124" s="874"/>
      <c r="DB124" s="874"/>
      <c r="DC124" s="874"/>
      <c r="DD124" s="874"/>
      <c r="DE124" s="874"/>
      <c r="DF124" s="875"/>
      <c r="DG124" s="801" t="s">
        <v>141</v>
      </c>
      <c r="DH124" s="802"/>
      <c r="DI124" s="802"/>
      <c r="DJ124" s="802"/>
      <c r="DK124" s="803"/>
      <c r="DL124" s="804" t="s">
        <v>474</v>
      </c>
      <c r="DM124" s="802"/>
      <c r="DN124" s="802"/>
      <c r="DO124" s="802"/>
      <c r="DP124" s="803"/>
      <c r="DQ124" s="804" t="s">
        <v>141</v>
      </c>
      <c r="DR124" s="802"/>
      <c r="DS124" s="802"/>
      <c r="DT124" s="802"/>
      <c r="DU124" s="803"/>
      <c r="DV124" s="886" t="s">
        <v>479</v>
      </c>
      <c r="DW124" s="887"/>
      <c r="DX124" s="887"/>
      <c r="DY124" s="887"/>
      <c r="DZ124" s="888"/>
    </row>
    <row r="125" spans="1:130" s="230" customFormat="1" ht="26.25" customHeight="1" x14ac:dyDescent="0.15">
      <c r="A125" s="858"/>
      <c r="B125" s="859"/>
      <c r="C125" s="853" t="s">
        <v>476</v>
      </c>
      <c r="D125" s="790"/>
      <c r="E125" s="790"/>
      <c r="F125" s="790"/>
      <c r="G125" s="790"/>
      <c r="H125" s="790"/>
      <c r="I125" s="790"/>
      <c r="J125" s="790"/>
      <c r="K125" s="790"/>
      <c r="L125" s="790"/>
      <c r="M125" s="790"/>
      <c r="N125" s="790"/>
      <c r="O125" s="790"/>
      <c r="P125" s="790"/>
      <c r="Q125" s="790"/>
      <c r="R125" s="790"/>
      <c r="S125" s="790"/>
      <c r="T125" s="790"/>
      <c r="U125" s="790"/>
      <c r="V125" s="790"/>
      <c r="W125" s="790"/>
      <c r="X125" s="790"/>
      <c r="Y125" s="790"/>
      <c r="Z125" s="791"/>
      <c r="AA125" s="817" t="s">
        <v>141</v>
      </c>
      <c r="AB125" s="818"/>
      <c r="AC125" s="818"/>
      <c r="AD125" s="818"/>
      <c r="AE125" s="819"/>
      <c r="AF125" s="820" t="s">
        <v>141</v>
      </c>
      <c r="AG125" s="818"/>
      <c r="AH125" s="818"/>
      <c r="AI125" s="818"/>
      <c r="AJ125" s="819"/>
      <c r="AK125" s="820" t="s">
        <v>141</v>
      </c>
      <c r="AL125" s="818"/>
      <c r="AM125" s="818"/>
      <c r="AN125" s="818"/>
      <c r="AO125" s="819"/>
      <c r="AP125" s="862" t="s">
        <v>141</v>
      </c>
      <c r="AQ125" s="863"/>
      <c r="AR125" s="863"/>
      <c r="AS125" s="863"/>
      <c r="AT125" s="8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9" t="s">
        <v>490</v>
      </c>
      <c r="CL125" s="890"/>
      <c r="CM125" s="890"/>
      <c r="CN125" s="890"/>
      <c r="CO125" s="891"/>
      <c r="CP125" s="898" t="s">
        <v>491</v>
      </c>
      <c r="CQ125" s="846"/>
      <c r="CR125" s="846"/>
      <c r="CS125" s="846"/>
      <c r="CT125" s="846"/>
      <c r="CU125" s="846"/>
      <c r="CV125" s="846"/>
      <c r="CW125" s="846"/>
      <c r="CX125" s="846"/>
      <c r="CY125" s="846"/>
      <c r="CZ125" s="846"/>
      <c r="DA125" s="846"/>
      <c r="DB125" s="846"/>
      <c r="DC125" s="846"/>
      <c r="DD125" s="846"/>
      <c r="DE125" s="846"/>
      <c r="DF125" s="847"/>
      <c r="DG125" s="899" t="s">
        <v>141</v>
      </c>
      <c r="DH125" s="880"/>
      <c r="DI125" s="880"/>
      <c r="DJ125" s="880"/>
      <c r="DK125" s="880"/>
      <c r="DL125" s="880" t="s">
        <v>141</v>
      </c>
      <c r="DM125" s="880"/>
      <c r="DN125" s="880"/>
      <c r="DO125" s="880"/>
      <c r="DP125" s="880"/>
      <c r="DQ125" s="880" t="s">
        <v>141</v>
      </c>
      <c r="DR125" s="880"/>
      <c r="DS125" s="880"/>
      <c r="DT125" s="880"/>
      <c r="DU125" s="880"/>
      <c r="DV125" s="881" t="s">
        <v>141</v>
      </c>
      <c r="DW125" s="881"/>
      <c r="DX125" s="881"/>
      <c r="DY125" s="881"/>
      <c r="DZ125" s="882"/>
    </row>
    <row r="126" spans="1:130" s="230" customFormat="1" ht="26.25" customHeight="1" thickBot="1" x14ac:dyDescent="0.2">
      <c r="A126" s="858"/>
      <c r="B126" s="859"/>
      <c r="C126" s="853" t="s">
        <v>478</v>
      </c>
      <c r="D126" s="790"/>
      <c r="E126" s="790"/>
      <c r="F126" s="790"/>
      <c r="G126" s="790"/>
      <c r="H126" s="790"/>
      <c r="I126" s="790"/>
      <c r="J126" s="790"/>
      <c r="K126" s="790"/>
      <c r="L126" s="790"/>
      <c r="M126" s="790"/>
      <c r="N126" s="790"/>
      <c r="O126" s="790"/>
      <c r="P126" s="790"/>
      <c r="Q126" s="790"/>
      <c r="R126" s="790"/>
      <c r="S126" s="790"/>
      <c r="T126" s="790"/>
      <c r="U126" s="790"/>
      <c r="V126" s="790"/>
      <c r="W126" s="790"/>
      <c r="X126" s="790"/>
      <c r="Y126" s="790"/>
      <c r="Z126" s="791"/>
      <c r="AA126" s="817" t="s">
        <v>141</v>
      </c>
      <c r="AB126" s="818"/>
      <c r="AC126" s="818"/>
      <c r="AD126" s="818"/>
      <c r="AE126" s="819"/>
      <c r="AF126" s="820" t="s">
        <v>479</v>
      </c>
      <c r="AG126" s="818"/>
      <c r="AH126" s="818"/>
      <c r="AI126" s="818"/>
      <c r="AJ126" s="819"/>
      <c r="AK126" s="820">
        <v>259</v>
      </c>
      <c r="AL126" s="818"/>
      <c r="AM126" s="818"/>
      <c r="AN126" s="818"/>
      <c r="AO126" s="819"/>
      <c r="AP126" s="862">
        <v>0</v>
      </c>
      <c r="AQ126" s="863"/>
      <c r="AR126" s="863"/>
      <c r="AS126" s="863"/>
      <c r="AT126" s="8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2"/>
      <c r="CL126" s="893"/>
      <c r="CM126" s="893"/>
      <c r="CN126" s="893"/>
      <c r="CO126" s="894"/>
      <c r="CP126" s="853" t="s">
        <v>492</v>
      </c>
      <c r="CQ126" s="790"/>
      <c r="CR126" s="790"/>
      <c r="CS126" s="790"/>
      <c r="CT126" s="790"/>
      <c r="CU126" s="790"/>
      <c r="CV126" s="790"/>
      <c r="CW126" s="790"/>
      <c r="CX126" s="790"/>
      <c r="CY126" s="790"/>
      <c r="CZ126" s="790"/>
      <c r="DA126" s="790"/>
      <c r="DB126" s="790"/>
      <c r="DC126" s="790"/>
      <c r="DD126" s="790"/>
      <c r="DE126" s="790"/>
      <c r="DF126" s="791"/>
      <c r="DG126" s="854" t="s">
        <v>141</v>
      </c>
      <c r="DH126" s="855"/>
      <c r="DI126" s="855"/>
      <c r="DJ126" s="855"/>
      <c r="DK126" s="855"/>
      <c r="DL126" s="855" t="s">
        <v>479</v>
      </c>
      <c r="DM126" s="855"/>
      <c r="DN126" s="855"/>
      <c r="DO126" s="855"/>
      <c r="DP126" s="855"/>
      <c r="DQ126" s="855" t="s">
        <v>141</v>
      </c>
      <c r="DR126" s="855"/>
      <c r="DS126" s="855"/>
      <c r="DT126" s="855"/>
      <c r="DU126" s="855"/>
      <c r="DV126" s="832" t="s">
        <v>141</v>
      </c>
      <c r="DW126" s="832"/>
      <c r="DX126" s="832"/>
      <c r="DY126" s="832"/>
      <c r="DZ126" s="833"/>
    </row>
    <row r="127" spans="1:130" s="230" customFormat="1" ht="26.25" customHeight="1" x14ac:dyDescent="0.15">
      <c r="A127" s="860"/>
      <c r="B127" s="861"/>
      <c r="C127" s="876" t="s">
        <v>493</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17" t="s">
        <v>141</v>
      </c>
      <c r="AB127" s="818"/>
      <c r="AC127" s="818"/>
      <c r="AD127" s="818"/>
      <c r="AE127" s="819"/>
      <c r="AF127" s="820" t="s">
        <v>141</v>
      </c>
      <c r="AG127" s="818"/>
      <c r="AH127" s="818"/>
      <c r="AI127" s="818"/>
      <c r="AJ127" s="819"/>
      <c r="AK127" s="820" t="s">
        <v>141</v>
      </c>
      <c r="AL127" s="818"/>
      <c r="AM127" s="818"/>
      <c r="AN127" s="818"/>
      <c r="AO127" s="819"/>
      <c r="AP127" s="862" t="s">
        <v>141</v>
      </c>
      <c r="AQ127" s="863"/>
      <c r="AR127" s="863"/>
      <c r="AS127" s="863"/>
      <c r="AT127" s="864"/>
      <c r="AU127" s="232"/>
      <c r="AV127" s="232"/>
      <c r="AW127" s="232"/>
      <c r="AX127" s="879" t="s">
        <v>494</v>
      </c>
      <c r="AY127" s="850"/>
      <c r="AZ127" s="850"/>
      <c r="BA127" s="850"/>
      <c r="BB127" s="850"/>
      <c r="BC127" s="850"/>
      <c r="BD127" s="850"/>
      <c r="BE127" s="851"/>
      <c r="BF127" s="849" t="s">
        <v>495</v>
      </c>
      <c r="BG127" s="850"/>
      <c r="BH127" s="850"/>
      <c r="BI127" s="850"/>
      <c r="BJ127" s="850"/>
      <c r="BK127" s="850"/>
      <c r="BL127" s="851"/>
      <c r="BM127" s="849" t="s">
        <v>496</v>
      </c>
      <c r="BN127" s="850"/>
      <c r="BO127" s="850"/>
      <c r="BP127" s="850"/>
      <c r="BQ127" s="850"/>
      <c r="BR127" s="850"/>
      <c r="BS127" s="851"/>
      <c r="BT127" s="849" t="s">
        <v>497</v>
      </c>
      <c r="BU127" s="850"/>
      <c r="BV127" s="850"/>
      <c r="BW127" s="850"/>
      <c r="BX127" s="850"/>
      <c r="BY127" s="850"/>
      <c r="BZ127" s="852"/>
      <c r="CA127" s="232"/>
      <c r="CB127" s="232"/>
      <c r="CC127" s="232"/>
      <c r="CD127" s="255"/>
      <c r="CE127" s="255"/>
      <c r="CF127" s="255"/>
      <c r="CG127" s="232"/>
      <c r="CH127" s="232"/>
      <c r="CI127" s="232"/>
      <c r="CJ127" s="254"/>
      <c r="CK127" s="892"/>
      <c r="CL127" s="893"/>
      <c r="CM127" s="893"/>
      <c r="CN127" s="893"/>
      <c r="CO127" s="894"/>
      <c r="CP127" s="853" t="s">
        <v>498</v>
      </c>
      <c r="CQ127" s="790"/>
      <c r="CR127" s="790"/>
      <c r="CS127" s="790"/>
      <c r="CT127" s="790"/>
      <c r="CU127" s="790"/>
      <c r="CV127" s="790"/>
      <c r="CW127" s="790"/>
      <c r="CX127" s="790"/>
      <c r="CY127" s="790"/>
      <c r="CZ127" s="790"/>
      <c r="DA127" s="790"/>
      <c r="DB127" s="790"/>
      <c r="DC127" s="790"/>
      <c r="DD127" s="790"/>
      <c r="DE127" s="790"/>
      <c r="DF127" s="791"/>
      <c r="DG127" s="854" t="s">
        <v>141</v>
      </c>
      <c r="DH127" s="855"/>
      <c r="DI127" s="855"/>
      <c r="DJ127" s="855"/>
      <c r="DK127" s="855"/>
      <c r="DL127" s="855" t="s">
        <v>141</v>
      </c>
      <c r="DM127" s="855"/>
      <c r="DN127" s="855"/>
      <c r="DO127" s="855"/>
      <c r="DP127" s="855"/>
      <c r="DQ127" s="855" t="s">
        <v>141</v>
      </c>
      <c r="DR127" s="855"/>
      <c r="DS127" s="855"/>
      <c r="DT127" s="855"/>
      <c r="DU127" s="855"/>
      <c r="DV127" s="832" t="s">
        <v>141</v>
      </c>
      <c r="DW127" s="832"/>
      <c r="DX127" s="832"/>
      <c r="DY127" s="832"/>
      <c r="DZ127" s="833"/>
    </row>
    <row r="128" spans="1:130" s="230" customFormat="1" ht="26.25" customHeight="1" thickBot="1" x14ac:dyDescent="0.2">
      <c r="A128" s="834" t="s">
        <v>499</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500</v>
      </c>
      <c r="X128" s="836"/>
      <c r="Y128" s="836"/>
      <c r="Z128" s="837"/>
      <c r="AA128" s="838">
        <v>395489</v>
      </c>
      <c r="AB128" s="839"/>
      <c r="AC128" s="839"/>
      <c r="AD128" s="839"/>
      <c r="AE128" s="840"/>
      <c r="AF128" s="841">
        <v>390006</v>
      </c>
      <c r="AG128" s="839"/>
      <c r="AH128" s="839"/>
      <c r="AI128" s="839"/>
      <c r="AJ128" s="840"/>
      <c r="AK128" s="841">
        <v>361740</v>
      </c>
      <c r="AL128" s="839"/>
      <c r="AM128" s="839"/>
      <c r="AN128" s="839"/>
      <c r="AO128" s="840"/>
      <c r="AP128" s="842"/>
      <c r="AQ128" s="843"/>
      <c r="AR128" s="843"/>
      <c r="AS128" s="843"/>
      <c r="AT128" s="844"/>
      <c r="AU128" s="232"/>
      <c r="AV128" s="232"/>
      <c r="AW128" s="232"/>
      <c r="AX128" s="845" t="s">
        <v>501</v>
      </c>
      <c r="AY128" s="846"/>
      <c r="AZ128" s="846"/>
      <c r="BA128" s="846"/>
      <c r="BB128" s="846"/>
      <c r="BC128" s="846"/>
      <c r="BD128" s="846"/>
      <c r="BE128" s="847"/>
      <c r="BF128" s="824" t="s">
        <v>141</v>
      </c>
      <c r="BG128" s="825"/>
      <c r="BH128" s="825"/>
      <c r="BI128" s="825"/>
      <c r="BJ128" s="825"/>
      <c r="BK128" s="825"/>
      <c r="BL128" s="848"/>
      <c r="BM128" s="824">
        <v>12.72</v>
      </c>
      <c r="BN128" s="825"/>
      <c r="BO128" s="825"/>
      <c r="BP128" s="825"/>
      <c r="BQ128" s="825"/>
      <c r="BR128" s="825"/>
      <c r="BS128" s="848"/>
      <c r="BT128" s="824">
        <v>20</v>
      </c>
      <c r="BU128" s="825"/>
      <c r="BV128" s="825"/>
      <c r="BW128" s="825"/>
      <c r="BX128" s="825"/>
      <c r="BY128" s="825"/>
      <c r="BZ128" s="826"/>
      <c r="CA128" s="255"/>
      <c r="CB128" s="255"/>
      <c r="CC128" s="255"/>
      <c r="CD128" s="255"/>
      <c r="CE128" s="255"/>
      <c r="CF128" s="255"/>
      <c r="CG128" s="232"/>
      <c r="CH128" s="232"/>
      <c r="CI128" s="232"/>
      <c r="CJ128" s="254"/>
      <c r="CK128" s="895"/>
      <c r="CL128" s="896"/>
      <c r="CM128" s="896"/>
      <c r="CN128" s="896"/>
      <c r="CO128" s="897"/>
      <c r="CP128" s="827" t="s">
        <v>502</v>
      </c>
      <c r="CQ128" s="768"/>
      <c r="CR128" s="768"/>
      <c r="CS128" s="768"/>
      <c r="CT128" s="768"/>
      <c r="CU128" s="768"/>
      <c r="CV128" s="768"/>
      <c r="CW128" s="768"/>
      <c r="CX128" s="768"/>
      <c r="CY128" s="768"/>
      <c r="CZ128" s="768"/>
      <c r="DA128" s="768"/>
      <c r="DB128" s="768"/>
      <c r="DC128" s="768"/>
      <c r="DD128" s="768"/>
      <c r="DE128" s="768"/>
      <c r="DF128" s="769"/>
      <c r="DG128" s="828" t="s">
        <v>141</v>
      </c>
      <c r="DH128" s="829"/>
      <c r="DI128" s="829"/>
      <c r="DJ128" s="829"/>
      <c r="DK128" s="829"/>
      <c r="DL128" s="829" t="s">
        <v>141</v>
      </c>
      <c r="DM128" s="829"/>
      <c r="DN128" s="829"/>
      <c r="DO128" s="829"/>
      <c r="DP128" s="829"/>
      <c r="DQ128" s="829" t="s">
        <v>141</v>
      </c>
      <c r="DR128" s="829"/>
      <c r="DS128" s="829"/>
      <c r="DT128" s="829"/>
      <c r="DU128" s="829"/>
      <c r="DV128" s="830" t="s">
        <v>141</v>
      </c>
      <c r="DW128" s="830"/>
      <c r="DX128" s="830"/>
      <c r="DY128" s="830"/>
      <c r="DZ128" s="831"/>
    </row>
    <row r="129" spans="1:131" s="230" customFormat="1" ht="26.25" customHeight="1" x14ac:dyDescent="0.15">
      <c r="A129" s="812" t="s">
        <v>109</v>
      </c>
      <c r="B129" s="813"/>
      <c r="C129" s="813"/>
      <c r="D129" s="813"/>
      <c r="E129" s="813"/>
      <c r="F129" s="813"/>
      <c r="G129" s="813"/>
      <c r="H129" s="813"/>
      <c r="I129" s="813"/>
      <c r="J129" s="813"/>
      <c r="K129" s="813"/>
      <c r="L129" s="813"/>
      <c r="M129" s="813"/>
      <c r="N129" s="813"/>
      <c r="O129" s="813"/>
      <c r="P129" s="813"/>
      <c r="Q129" s="813"/>
      <c r="R129" s="813"/>
      <c r="S129" s="813"/>
      <c r="T129" s="813"/>
      <c r="U129" s="813"/>
      <c r="V129" s="813"/>
      <c r="W129" s="814" t="s">
        <v>503</v>
      </c>
      <c r="X129" s="815"/>
      <c r="Y129" s="815"/>
      <c r="Z129" s="816"/>
      <c r="AA129" s="817">
        <v>15354211</v>
      </c>
      <c r="AB129" s="818"/>
      <c r="AC129" s="818"/>
      <c r="AD129" s="818"/>
      <c r="AE129" s="819"/>
      <c r="AF129" s="820">
        <v>16143684</v>
      </c>
      <c r="AG129" s="818"/>
      <c r="AH129" s="818"/>
      <c r="AI129" s="818"/>
      <c r="AJ129" s="819"/>
      <c r="AK129" s="820">
        <v>15837433</v>
      </c>
      <c r="AL129" s="818"/>
      <c r="AM129" s="818"/>
      <c r="AN129" s="818"/>
      <c r="AO129" s="819"/>
      <c r="AP129" s="821"/>
      <c r="AQ129" s="822"/>
      <c r="AR129" s="822"/>
      <c r="AS129" s="822"/>
      <c r="AT129" s="823"/>
      <c r="AU129" s="233"/>
      <c r="AV129" s="233"/>
      <c r="AW129" s="233"/>
      <c r="AX129" s="789" t="s">
        <v>504</v>
      </c>
      <c r="AY129" s="790"/>
      <c r="AZ129" s="790"/>
      <c r="BA129" s="790"/>
      <c r="BB129" s="790"/>
      <c r="BC129" s="790"/>
      <c r="BD129" s="790"/>
      <c r="BE129" s="791"/>
      <c r="BF129" s="808" t="s">
        <v>141</v>
      </c>
      <c r="BG129" s="809"/>
      <c r="BH129" s="809"/>
      <c r="BI129" s="809"/>
      <c r="BJ129" s="809"/>
      <c r="BK129" s="809"/>
      <c r="BL129" s="810"/>
      <c r="BM129" s="808">
        <v>17.72</v>
      </c>
      <c r="BN129" s="809"/>
      <c r="BO129" s="809"/>
      <c r="BP129" s="809"/>
      <c r="BQ129" s="809"/>
      <c r="BR129" s="809"/>
      <c r="BS129" s="810"/>
      <c r="BT129" s="808">
        <v>30</v>
      </c>
      <c r="BU129" s="809"/>
      <c r="BV129" s="809"/>
      <c r="BW129" s="809"/>
      <c r="BX129" s="809"/>
      <c r="BY129" s="809"/>
      <c r="BZ129" s="81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2" t="s">
        <v>505</v>
      </c>
      <c r="B130" s="813"/>
      <c r="C130" s="813"/>
      <c r="D130" s="813"/>
      <c r="E130" s="813"/>
      <c r="F130" s="813"/>
      <c r="G130" s="813"/>
      <c r="H130" s="813"/>
      <c r="I130" s="813"/>
      <c r="J130" s="813"/>
      <c r="K130" s="813"/>
      <c r="L130" s="813"/>
      <c r="M130" s="813"/>
      <c r="N130" s="813"/>
      <c r="O130" s="813"/>
      <c r="P130" s="813"/>
      <c r="Q130" s="813"/>
      <c r="R130" s="813"/>
      <c r="S130" s="813"/>
      <c r="T130" s="813"/>
      <c r="U130" s="813"/>
      <c r="V130" s="813"/>
      <c r="W130" s="814" t="s">
        <v>506</v>
      </c>
      <c r="X130" s="815"/>
      <c r="Y130" s="815"/>
      <c r="Z130" s="816"/>
      <c r="AA130" s="817">
        <v>2097806</v>
      </c>
      <c r="AB130" s="818"/>
      <c r="AC130" s="818"/>
      <c r="AD130" s="818"/>
      <c r="AE130" s="819"/>
      <c r="AF130" s="820">
        <v>2112606</v>
      </c>
      <c r="AG130" s="818"/>
      <c r="AH130" s="818"/>
      <c r="AI130" s="818"/>
      <c r="AJ130" s="819"/>
      <c r="AK130" s="820">
        <v>2123452</v>
      </c>
      <c r="AL130" s="818"/>
      <c r="AM130" s="818"/>
      <c r="AN130" s="818"/>
      <c r="AO130" s="819"/>
      <c r="AP130" s="821"/>
      <c r="AQ130" s="822"/>
      <c r="AR130" s="822"/>
      <c r="AS130" s="822"/>
      <c r="AT130" s="823"/>
      <c r="AU130" s="233"/>
      <c r="AV130" s="233"/>
      <c r="AW130" s="233"/>
      <c r="AX130" s="789" t="s">
        <v>507</v>
      </c>
      <c r="AY130" s="790"/>
      <c r="AZ130" s="790"/>
      <c r="BA130" s="790"/>
      <c r="BB130" s="790"/>
      <c r="BC130" s="790"/>
      <c r="BD130" s="790"/>
      <c r="BE130" s="791"/>
      <c r="BF130" s="792">
        <v>4.3</v>
      </c>
      <c r="BG130" s="793"/>
      <c r="BH130" s="793"/>
      <c r="BI130" s="793"/>
      <c r="BJ130" s="793"/>
      <c r="BK130" s="793"/>
      <c r="BL130" s="794"/>
      <c r="BM130" s="792">
        <v>25</v>
      </c>
      <c r="BN130" s="793"/>
      <c r="BO130" s="793"/>
      <c r="BP130" s="793"/>
      <c r="BQ130" s="793"/>
      <c r="BR130" s="793"/>
      <c r="BS130" s="794"/>
      <c r="BT130" s="792">
        <v>35</v>
      </c>
      <c r="BU130" s="793"/>
      <c r="BV130" s="793"/>
      <c r="BW130" s="793"/>
      <c r="BX130" s="793"/>
      <c r="BY130" s="793"/>
      <c r="BZ130" s="79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6"/>
      <c r="B131" s="797"/>
      <c r="C131" s="797"/>
      <c r="D131" s="797"/>
      <c r="E131" s="797"/>
      <c r="F131" s="797"/>
      <c r="G131" s="797"/>
      <c r="H131" s="797"/>
      <c r="I131" s="797"/>
      <c r="J131" s="797"/>
      <c r="K131" s="797"/>
      <c r="L131" s="797"/>
      <c r="M131" s="797"/>
      <c r="N131" s="797"/>
      <c r="O131" s="797"/>
      <c r="P131" s="797"/>
      <c r="Q131" s="797"/>
      <c r="R131" s="797"/>
      <c r="S131" s="797"/>
      <c r="T131" s="797"/>
      <c r="U131" s="797"/>
      <c r="V131" s="797"/>
      <c r="W131" s="798" t="s">
        <v>508</v>
      </c>
      <c r="X131" s="799"/>
      <c r="Y131" s="799"/>
      <c r="Z131" s="800"/>
      <c r="AA131" s="801">
        <v>13256405</v>
      </c>
      <c r="AB131" s="802"/>
      <c r="AC131" s="802"/>
      <c r="AD131" s="802"/>
      <c r="AE131" s="803"/>
      <c r="AF131" s="804">
        <v>14031078</v>
      </c>
      <c r="AG131" s="802"/>
      <c r="AH131" s="802"/>
      <c r="AI131" s="802"/>
      <c r="AJ131" s="803"/>
      <c r="AK131" s="804">
        <v>13713981</v>
      </c>
      <c r="AL131" s="802"/>
      <c r="AM131" s="802"/>
      <c r="AN131" s="802"/>
      <c r="AO131" s="803"/>
      <c r="AP131" s="805"/>
      <c r="AQ131" s="806"/>
      <c r="AR131" s="806"/>
      <c r="AS131" s="806"/>
      <c r="AT131" s="807"/>
      <c r="AU131" s="233"/>
      <c r="AV131" s="233"/>
      <c r="AW131" s="233"/>
      <c r="AX131" s="767" t="s">
        <v>509</v>
      </c>
      <c r="AY131" s="768"/>
      <c r="AZ131" s="768"/>
      <c r="BA131" s="768"/>
      <c r="BB131" s="768"/>
      <c r="BC131" s="768"/>
      <c r="BD131" s="768"/>
      <c r="BE131" s="769"/>
      <c r="BF131" s="770">
        <v>2.4</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6" t="s">
        <v>510</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511</v>
      </c>
      <c r="W132" s="780"/>
      <c r="X132" s="780"/>
      <c r="Y132" s="780"/>
      <c r="Z132" s="781"/>
      <c r="AA132" s="782">
        <v>2.9967551530000001</v>
      </c>
      <c r="AB132" s="783"/>
      <c r="AC132" s="783"/>
      <c r="AD132" s="783"/>
      <c r="AE132" s="784"/>
      <c r="AF132" s="785">
        <v>4.2723802119999998</v>
      </c>
      <c r="AG132" s="783"/>
      <c r="AH132" s="783"/>
      <c r="AI132" s="783"/>
      <c r="AJ132" s="784"/>
      <c r="AK132" s="785">
        <v>5.6959536399999999</v>
      </c>
      <c r="AL132" s="783"/>
      <c r="AM132" s="783"/>
      <c r="AN132" s="783"/>
      <c r="AO132" s="784"/>
      <c r="AP132" s="786"/>
      <c r="AQ132" s="787"/>
      <c r="AR132" s="787"/>
      <c r="AS132" s="787"/>
      <c r="AT132" s="78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512</v>
      </c>
      <c r="W133" s="759"/>
      <c r="X133" s="759"/>
      <c r="Y133" s="759"/>
      <c r="Z133" s="760"/>
      <c r="AA133" s="761">
        <v>3.1</v>
      </c>
      <c r="AB133" s="762"/>
      <c r="AC133" s="762"/>
      <c r="AD133" s="762"/>
      <c r="AE133" s="763"/>
      <c r="AF133" s="761">
        <v>3.3</v>
      </c>
      <c r="AG133" s="762"/>
      <c r="AH133" s="762"/>
      <c r="AI133" s="762"/>
      <c r="AJ133" s="763"/>
      <c r="AK133" s="761">
        <v>4.3</v>
      </c>
      <c r="AL133" s="762"/>
      <c r="AM133" s="762"/>
      <c r="AN133" s="762"/>
      <c r="AO133" s="763"/>
      <c r="AP133" s="764"/>
      <c r="AQ133" s="765"/>
      <c r="AR133" s="765"/>
      <c r="AS133" s="765"/>
      <c r="AT133" s="76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JC9en7eJfqq/iTjYKtk3O/ziZpEgHf817GZPcUhk3mfwQHOWblIa/siad3oyms3b9QjGDCJ6xtFvSBZHXJmKA==" saltValue="Za3w01Az3liafYTU4mkp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694DD-CE00-46DB-A0B2-6D557B3BC901}">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uyOrksybXLvCLZB9mofl7Yn8Zl1N0T57jdAFlk6C171M1cr2A3PhavRNjxqIUaO2RncZzEAU6ZuDMXYXOft7Q==" saltValue="d8tPhFjt2+BbhiB0jcujv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tYe8AfSbU3x2Ek4olbbZHMZS8/UMU4SYnlLfE+/2e9r8liLxtjPOuhyX8gNQdMHgIRamwYmcyjoqx5KSa70/Q==" saltValue="LKbEWbI7CEKsYgV5Q+3w3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6"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7"/>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8" t="s">
        <v>521</v>
      </c>
      <c r="AL9" s="1169"/>
      <c r="AM9" s="1169"/>
      <c r="AN9" s="1170"/>
      <c r="AO9" s="281">
        <v>4685550</v>
      </c>
      <c r="AP9" s="281">
        <v>69698</v>
      </c>
      <c r="AQ9" s="282">
        <v>65316</v>
      </c>
      <c r="AR9" s="283">
        <v>6.7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8" t="s">
        <v>522</v>
      </c>
      <c r="AL10" s="1169"/>
      <c r="AM10" s="1169"/>
      <c r="AN10" s="1170"/>
      <c r="AO10" s="284">
        <v>1061967</v>
      </c>
      <c r="AP10" s="284">
        <v>15797</v>
      </c>
      <c r="AQ10" s="285">
        <v>6075</v>
      </c>
      <c r="AR10" s="286">
        <v>160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8" t="s">
        <v>523</v>
      </c>
      <c r="AL11" s="1169"/>
      <c r="AM11" s="1169"/>
      <c r="AN11" s="1170"/>
      <c r="AO11" s="284">
        <v>249724</v>
      </c>
      <c r="AP11" s="284">
        <v>3715</v>
      </c>
      <c r="AQ11" s="285">
        <v>1232</v>
      </c>
      <c r="AR11" s="286">
        <v>201.5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8" t="s">
        <v>524</v>
      </c>
      <c r="AL12" s="1169"/>
      <c r="AM12" s="1169"/>
      <c r="AN12" s="1170"/>
      <c r="AO12" s="284" t="s">
        <v>525</v>
      </c>
      <c r="AP12" s="284" t="s">
        <v>525</v>
      </c>
      <c r="AQ12" s="285">
        <v>18</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8" t="s">
        <v>526</v>
      </c>
      <c r="AL13" s="1169"/>
      <c r="AM13" s="1169"/>
      <c r="AN13" s="1170"/>
      <c r="AO13" s="284">
        <v>220484</v>
      </c>
      <c r="AP13" s="284">
        <v>3280</v>
      </c>
      <c r="AQ13" s="285">
        <v>2791</v>
      </c>
      <c r="AR13" s="286">
        <v>17.5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8" t="s">
        <v>527</v>
      </c>
      <c r="AL14" s="1169"/>
      <c r="AM14" s="1169"/>
      <c r="AN14" s="1170"/>
      <c r="AO14" s="284">
        <v>32428</v>
      </c>
      <c r="AP14" s="284">
        <v>482</v>
      </c>
      <c r="AQ14" s="285">
        <v>1364</v>
      </c>
      <c r="AR14" s="286">
        <v>-64.7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1" t="s">
        <v>528</v>
      </c>
      <c r="AL15" s="1172"/>
      <c r="AM15" s="1172"/>
      <c r="AN15" s="1173"/>
      <c r="AO15" s="284">
        <v>-281136</v>
      </c>
      <c r="AP15" s="284">
        <v>-4182</v>
      </c>
      <c r="AQ15" s="285">
        <v>-4006</v>
      </c>
      <c r="AR15" s="286">
        <v>4.4000000000000004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1" t="s">
        <v>193</v>
      </c>
      <c r="AL16" s="1172"/>
      <c r="AM16" s="1172"/>
      <c r="AN16" s="1173"/>
      <c r="AO16" s="284">
        <v>5969017</v>
      </c>
      <c r="AP16" s="284">
        <v>88790</v>
      </c>
      <c r="AQ16" s="285">
        <v>72790</v>
      </c>
      <c r="AR16" s="286">
        <v>22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4" t="s">
        <v>533</v>
      </c>
      <c r="AL21" s="1175"/>
      <c r="AM21" s="1175"/>
      <c r="AN21" s="1176"/>
      <c r="AO21" s="297">
        <v>6.13</v>
      </c>
      <c r="AP21" s="298">
        <v>6.54</v>
      </c>
      <c r="AQ21" s="299">
        <v>-0.41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4" t="s">
        <v>534</v>
      </c>
      <c r="AL22" s="1175"/>
      <c r="AM22" s="1175"/>
      <c r="AN22" s="1176"/>
      <c r="AO22" s="302">
        <v>99.8</v>
      </c>
      <c r="AP22" s="303">
        <v>98.3</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7" t="s">
        <v>535</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6"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7"/>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8" t="s">
        <v>538</v>
      </c>
      <c r="AL32" s="1159"/>
      <c r="AM32" s="1159"/>
      <c r="AN32" s="1160"/>
      <c r="AO32" s="312">
        <v>2169601</v>
      </c>
      <c r="AP32" s="312">
        <v>32273</v>
      </c>
      <c r="AQ32" s="313">
        <v>35011</v>
      </c>
      <c r="AR32" s="314">
        <v>-7.8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8" t="s">
        <v>539</v>
      </c>
      <c r="AL33" s="1159"/>
      <c r="AM33" s="1159"/>
      <c r="AN33" s="1160"/>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8" t="s">
        <v>540</v>
      </c>
      <c r="AL34" s="1159"/>
      <c r="AM34" s="1159"/>
      <c r="AN34" s="1160"/>
      <c r="AO34" s="312" t="s">
        <v>525</v>
      </c>
      <c r="AP34" s="312" t="s">
        <v>525</v>
      </c>
      <c r="AQ34" s="313">
        <v>4</v>
      </c>
      <c r="AR34" s="314" t="s">
        <v>525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8" t="s">
        <v>541</v>
      </c>
      <c r="AL35" s="1159"/>
      <c r="AM35" s="1159"/>
      <c r="AN35" s="1160"/>
      <c r="AO35" s="312">
        <v>971835</v>
      </c>
      <c r="AP35" s="312">
        <v>14456</v>
      </c>
      <c r="AQ35" s="313">
        <v>8351</v>
      </c>
      <c r="AR35" s="314">
        <v>73.099999999999994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8" t="s">
        <v>542</v>
      </c>
      <c r="AL36" s="1159"/>
      <c r="AM36" s="1159"/>
      <c r="AN36" s="1160"/>
      <c r="AO36" s="312">
        <v>124639</v>
      </c>
      <c r="AP36" s="312">
        <v>1854</v>
      </c>
      <c r="AQ36" s="313">
        <v>1645</v>
      </c>
      <c r="AR36" s="314">
        <v>12.7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8" t="s">
        <v>543</v>
      </c>
      <c r="AL37" s="1159"/>
      <c r="AM37" s="1159"/>
      <c r="AN37" s="1160"/>
      <c r="AO37" s="312">
        <v>259</v>
      </c>
      <c r="AP37" s="312">
        <v>4</v>
      </c>
      <c r="AQ37" s="313">
        <v>1050</v>
      </c>
      <c r="AR37" s="314">
        <v>-99.6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1" t="s">
        <v>544</v>
      </c>
      <c r="AL38" s="1162"/>
      <c r="AM38" s="1162"/>
      <c r="AN38" s="1163"/>
      <c r="AO38" s="315" t="s">
        <v>525</v>
      </c>
      <c r="AP38" s="315" t="s">
        <v>525</v>
      </c>
      <c r="AQ38" s="316">
        <v>1</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1" t="s">
        <v>545</v>
      </c>
      <c r="AL39" s="1162"/>
      <c r="AM39" s="1162"/>
      <c r="AN39" s="1163"/>
      <c r="AO39" s="312">
        <v>-361740</v>
      </c>
      <c r="AP39" s="312">
        <v>-5381</v>
      </c>
      <c r="AQ39" s="313">
        <v>-5851</v>
      </c>
      <c r="AR39" s="314">
        <v>-8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8" t="s">
        <v>546</v>
      </c>
      <c r="AL40" s="1159"/>
      <c r="AM40" s="1159"/>
      <c r="AN40" s="1160"/>
      <c r="AO40" s="312">
        <v>-2123452</v>
      </c>
      <c r="AP40" s="312">
        <v>-31587</v>
      </c>
      <c r="AQ40" s="313">
        <v>-27858</v>
      </c>
      <c r="AR40" s="314">
        <v>13.4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4" t="s">
        <v>309</v>
      </c>
      <c r="AL41" s="1165"/>
      <c r="AM41" s="1165"/>
      <c r="AN41" s="1166"/>
      <c r="AO41" s="312">
        <v>781142</v>
      </c>
      <c r="AP41" s="312">
        <v>11620</v>
      </c>
      <c r="AQ41" s="313">
        <v>12351</v>
      </c>
      <c r="AR41" s="314">
        <v>-5.9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1" t="s">
        <v>516</v>
      </c>
      <c r="AN49" s="1153" t="s">
        <v>550</v>
      </c>
      <c r="AO49" s="1154"/>
      <c r="AP49" s="1154"/>
      <c r="AQ49" s="1154"/>
      <c r="AR49" s="115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2"/>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1780402</v>
      </c>
      <c r="AN51" s="334">
        <v>25607</v>
      </c>
      <c r="AO51" s="335">
        <v>126.7</v>
      </c>
      <c r="AP51" s="336">
        <v>54684</v>
      </c>
      <c r="AQ51" s="337">
        <v>1.1000000000000001</v>
      </c>
      <c r="AR51" s="338">
        <v>125.6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1234270</v>
      </c>
      <c r="AN52" s="342">
        <v>17752</v>
      </c>
      <c r="AO52" s="343">
        <v>161.19999999999999</v>
      </c>
      <c r="AP52" s="344">
        <v>32829</v>
      </c>
      <c r="AQ52" s="345">
        <v>7.2</v>
      </c>
      <c r="AR52" s="346">
        <v>154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2052205</v>
      </c>
      <c r="AN53" s="334">
        <v>29797</v>
      </c>
      <c r="AO53" s="335">
        <v>16.399999999999999</v>
      </c>
      <c r="AP53" s="336">
        <v>62383</v>
      </c>
      <c r="AQ53" s="337">
        <v>14.1</v>
      </c>
      <c r="AR53" s="338">
        <v>2.2999999999999998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1617720</v>
      </c>
      <c r="AN54" s="342">
        <v>23488</v>
      </c>
      <c r="AO54" s="343">
        <v>32.299999999999997</v>
      </c>
      <c r="AP54" s="344">
        <v>35325</v>
      </c>
      <c r="AQ54" s="345">
        <v>7.6</v>
      </c>
      <c r="AR54" s="346">
        <v>24.7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4706438</v>
      </c>
      <c r="AN55" s="334">
        <v>68888</v>
      </c>
      <c r="AO55" s="335">
        <v>131.19999999999999</v>
      </c>
      <c r="AP55" s="336">
        <v>63812</v>
      </c>
      <c r="AQ55" s="337">
        <v>2.2999999999999998</v>
      </c>
      <c r="AR55" s="338">
        <v>128.9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4169156</v>
      </c>
      <c r="AN56" s="342">
        <v>61024</v>
      </c>
      <c r="AO56" s="343">
        <v>159.80000000000001</v>
      </c>
      <c r="AP56" s="344">
        <v>33848</v>
      </c>
      <c r="AQ56" s="345">
        <v>-4.2</v>
      </c>
      <c r="AR56" s="346">
        <v>164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2811554</v>
      </c>
      <c r="AN57" s="334">
        <v>41493</v>
      </c>
      <c r="AO57" s="335">
        <v>-39.799999999999997</v>
      </c>
      <c r="AP57" s="336">
        <v>45945</v>
      </c>
      <c r="AQ57" s="337">
        <v>-28</v>
      </c>
      <c r="AR57" s="338">
        <v>-11.8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2449238</v>
      </c>
      <c r="AN58" s="342">
        <v>36146</v>
      </c>
      <c r="AO58" s="343">
        <v>-40.799999999999997</v>
      </c>
      <c r="AP58" s="344">
        <v>25180</v>
      </c>
      <c r="AQ58" s="345">
        <v>-25.6</v>
      </c>
      <c r="AR58" s="346">
        <v>-15.2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1545818</v>
      </c>
      <c r="AN59" s="334">
        <v>22994</v>
      </c>
      <c r="AO59" s="335">
        <v>-44.6</v>
      </c>
      <c r="AP59" s="336">
        <v>44475</v>
      </c>
      <c r="AQ59" s="337">
        <v>-3.2</v>
      </c>
      <c r="AR59" s="338">
        <v>-41.4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1163421</v>
      </c>
      <c r="AN60" s="342">
        <v>17306</v>
      </c>
      <c r="AO60" s="343">
        <v>-52.1</v>
      </c>
      <c r="AP60" s="344">
        <v>24780</v>
      </c>
      <c r="AQ60" s="345">
        <v>-1.6</v>
      </c>
      <c r="AR60" s="346">
        <v>-50.5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2579283</v>
      </c>
      <c r="AN61" s="349">
        <v>37756</v>
      </c>
      <c r="AO61" s="350">
        <v>38</v>
      </c>
      <c r="AP61" s="351">
        <v>54260</v>
      </c>
      <c r="AQ61" s="352">
        <v>-2.7</v>
      </c>
      <c r="AR61" s="338">
        <v>40.700000000000003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2126761</v>
      </c>
      <c r="AN62" s="342">
        <v>31143</v>
      </c>
      <c r="AO62" s="343">
        <v>52.1</v>
      </c>
      <c r="AP62" s="344">
        <v>30392</v>
      </c>
      <c r="AQ62" s="345">
        <v>-3.3</v>
      </c>
      <c r="AR62" s="346">
        <v>55.4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yBuQiUJ5D8NnbtMtYbpg1dI6ja0+LQgBkR1tXjJSHm3ogEWjv/EC2yHC5dBrxq0hNiKXtqdtxRaMqoP0Ydbhg==" saltValue="+YlcNbC5VkD1QKqd/94N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1" spans="125:125" ht="13.5" hidden="1" customHeight="1" x14ac:dyDescent="0.15">
      <c r="DU121" s="259"/>
    </row>
  </sheetData>
  <sheetProtection algorithmName="SHA-512" hashValue="OOvK/timV8yRgjpibMdD8ls6xHD7BVNDjkjiwFoRWn+1qLngF6hxgIVU7PXSiTibxPVtQhR1W5g1bIFDjOcvoQ==" saltValue="b0n00TOdZbbkPATa1de+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AH+6x/kGTYFjh5Xk3a6H+oyYkPZh9N5VqRS+dApEUoGZVnnKBNNEiRk8OkvgcZhPj6m324ka4nzutiyHer6gPA==" saltValue="ufkAb+7aYq3vRba/WCQxZ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77" t="s">
        <v>3</v>
      </c>
      <c r="D47" s="1177"/>
      <c r="E47" s="1178"/>
      <c r="F47" s="11">
        <v>13.76</v>
      </c>
      <c r="G47" s="12">
        <v>15.11</v>
      </c>
      <c r="H47" s="12">
        <v>13.5</v>
      </c>
      <c r="I47" s="12">
        <v>14.31</v>
      </c>
      <c r="J47" s="13">
        <v>18.32</v>
      </c>
    </row>
    <row r="48" spans="2:10" ht="57.75" customHeight="1" x14ac:dyDescent="0.15">
      <c r="B48" s="14"/>
      <c r="C48" s="1179" t="s">
        <v>4</v>
      </c>
      <c r="D48" s="1179"/>
      <c r="E48" s="1180"/>
      <c r="F48" s="15">
        <v>3.96</v>
      </c>
      <c r="G48" s="16">
        <v>1.28</v>
      </c>
      <c r="H48" s="16">
        <v>3.19</v>
      </c>
      <c r="I48" s="16">
        <v>7.24</v>
      </c>
      <c r="J48" s="17">
        <v>5.07</v>
      </c>
    </row>
    <row r="49" spans="2:10" ht="57.75" customHeight="1" thickBot="1" x14ac:dyDescent="0.2">
      <c r="B49" s="18"/>
      <c r="C49" s="1181" t="s">
        <v>5</v>
      </c>
      <c r="D49" s="1181"/>
      <c r="E49" s="1182"/>
      <c r="F49" s="19">
        <v>1.38</v>
      </c>
      <c r="G49" s="20" t="s">
        <v>571</v>
      </c>
      <c r="H49" s="20">
        <v>0.82</v>
      </c>
      <c r="I49" s="20">
        <v>5.68</v>
      </c>
      <c r="J49" s="21">
        <v>1.49</v>
      </c>
    </row>
    <row r="50" spans="2:10" x14ac:dyDescent="0.15"/>
  </sheetData>
  <sheetProtection algorithmName="SHA-512" hashValue="44nheVTXZZjk/BHDfaa4D16Zl1Vwmslf+GNrRBtCuY/nc+OOBeZy0D/Urpa0C3GXOZFI5whtjMm2+N8kAlArBQ==" saltValue="5ekq0TJztb5wda40+v/WC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 </cp:lastModifiedBy>
  <cp:lastPrinted>2024-03-19T07:20:34Z</cp:lastPrinted>
  <dcterms:created xsi:type="dcterms:W3CDTF">2026-03-24T03:37:09Z</dcterms:created>
  <dcterms:modified xsi:type="dcterms:W3CDTF">2026-03-24T03:37:10Z</dcterms:modified>
</cp:coreProperties>
</file>