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user\Desktop\入札参加資格審査申請書（令和7・8年度）の受付について\●申請書\"/>
    </mc:Choice>
  </mc:AlternateContent>
  <xr:revisionPtr revIDLastSave="0" documentId="13_ncr:1_{7D670302-43ED-46EF-A584-4C915DDFAA31}" xr6:coauthVersionLast="47" xr6:coauthVersionMax="47" xr10:uidLastSave="{00000000-0000-0000-0000-000000000000}"/>
  <bookViews>
    <workbookView xWindow="-120" yWindow="-120" windowWidth="20730" windowHeight="11160" tabRatio="910" firstSheet="1" activeTab="1" xr2:uid="{00000000-000D-0000-FFFF-FFFF00000000}"/>
  </bookViews>
  <sheets>
    <sheet name="DB" sheetId="70" state="hidden" r:id="rId1"/>
    <sheet name="様式1-1_申請書(表)" sheetId="62" r:id="rId2"/>
    <sheet name="様式1-2_申請書(裏)" sheetId="63" r:id="rId3"/>
    <sheet name="様式1-3_申請書" sheetId="64" r:id="rId4"/>
    <sheet name="様式2_営業所一覧表" sheetId="65" r:id="rId5"/>
    <sheet name="様式3_実績表" sheetId="66" r:id="rId6"/>
    <sheet name="様式4_技術者名簿" sheetId="67" r:id="rId7"/>
    <sheet name="様式5_位置図" sheetId="68" r:id="rId8"/>
    <sheet name="様式6_確認票" sheetId="69" r:id="rId9"/>
  </sheets>
  <definedNames>
    <definedName name="_xlnm.Print_Area" localSheetId="1">'様式1-1_申請書(表)'!$A$1:$BB$42</definedName>
    <definedName name="_xlnm.Print_Area" localSheetId="2">'様式1-2_申請書(裏)'!$A$1:$CZ$20</definedName>
    <definedName name="_xlnm.Print_Area" localSheetId="3">'様式1-3_申請書'!$A$1:$S$27</definedName>
    <definedName name="_xlnm.Print_Area" localSheetId="4">様式2_営業所一覧表!$A$1:$K$16</definedName>
    <definedName name="_xlnm.Print_Area" localSheetId="5">様式3_実績表!$A$1:$Q$19</definedName>
    <definedName name="_xlnm.Print_Area" localSheetId="6">様式4_技術者名簿!$A$1:$X$23</definedName>
    <definedName name="_xlnm.Print_Area" localSheetId="7">様式5_位置図!$A$1:$D$23</definedName>
    <definedName name="_xlnm.Print_Area" localSheetId="8">様式6_確認票!$A$1:$J$21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I2" i="70" l="1"/>
  <c r="GH2" i="70"/>
  <c r="GG2" i="70"/>
  <c r="GF2" i="70"/>
  <c r="GE2" i="70"/>
  <c r="GD2" i="70"/>
  <c r="GC2" i="70"/>
  <c r="GB2" i="70"/>
  <c r="GA2" i="70"/>
  <c r="FZ2" i="70"/>
  <c r="FY2" i="70"/>
  <c r="FX2" i="70"/>
  <c r="FW2" i="70"/>
  <c r="FV2" i="70"/>
  <c r="FU2" i="70"/>
  <c r="FT2" i="70"/>
  <c r="FS2" i="70"/>
  <c r="FR2" i="70"/>
  <c r="FQ2" i="70"/>
  <c r="FP2" i="70"/>
  <c r="FO2" i="70"/>
  <c r="FN2" i="70"/>
  <c r="FM2" i="70"/>
  <c r="FL2" i="70"/>
  <c r="FK2" i="70"/>
  <c r="FJ2" i="70"/>
  <c r="FI2" i="70"/>
  <c r="FH2" i="70"/>
  <c r="FG2" i="70"/>
  <c r="FF2" i="70"/>
  <c r="FE2" i="70"/>
  <c r="FD2" i="70"/>
  <c r="FC2" i="70"/>
  <c r="FB2" i="70"/>
  <c r="FA2" i="70"/>
  <c r="EZ2" i="70"/>
  <c r="EY2" i="70"/>
  <c r="EX2" i="70"/>
  <c r="EW2" i="70"/>
  <c r="EV2" i="70"/>
  <c r="EU2" i="70"/>
  <c r="ET2" i="70"/>
  <c r="ES2" i="70"/>
  <c r="ER2" i="70"/>
  <c r="EQ2" i="70"/>
  <c r="EP2" i="70"/>
  <c r="EO2" i="70"/>
  <c r="EN2" i="70"/>
  <c r="EM2" i="70"/>
  <c r="EL2" i="70"/>
  <c r="GJ2" i="70"/>
  <c r="BU3" i="62"/>
  <c r="BS3" i="62"/>
  <c r="BS4" i="62" s="1"/>
  <c r="BU7" i="62"/>
  <c r="BU5" i="62"/>
  <c r="BS5" i="62"/>
  <c r="BS6" i="62" s="1"/>
  <c r="BT4" i="62"/>
  <c r="BS7" i="62"/>
  <c r="BS8" i="62" s="1"/>
  <c r="BT7" i="62"/>
  <c r="BT8" i="62" s="1"/>
  <c r="BT5" i="62"/>
  <c r="BT6" i="62" s="1"/>
  <c r="BT3" i="62"/>
  <c r="S41" i="62" l="1"/>
  <c r="S40" i="62"/>
  <c r="AR27" i="62" l="1"/>
  <c r="JS2" i="70" s="1"/>
  <c r="AR26" i="62"/>
  <c r="JO2" i="70"/>
  <c r="BD4" i="62"/>
  <c r="BD5" i="62"/>
  <c r="BD2" i="62"/>
  <c r="BD3" i="62" s="1"/>
  <c r="K2" i="70" s="1"/>
  <c r="R2" i="70" s="1"/>
  <c r="J2" i="70"/>
  <c r="HJ2" i="70" s="1"/>
  <c r="HL2" i="70"/>
  <c r="CE2" i="70"/>
  <c r="B2" i="70"/>
  <c r="C2" i="70" s="1"/>
  <c r="CF2" i="70"/>
  <c r="JQ2" i="70"/>
  <c r="JP2" i="70"/>
  <c r="JG2" i="70"/>
  <c r="JK2" i="70"/>
  <c r="JM2" i="70"/>
  <c r="JL2" i="70"/>
  <c r="JI2" i="70"/>
  <c r="JH2" i="70"/>
  <c r="JF2" i="70"/>
  <c r="JE2" i="70"/>
  <c r="JD2" i="70"/>
  <c r="IW2" i="70"/>
  <c r="IV2" i="70"/>
  <c r="IQ2" i="70"/>
  <c r="IP2" i="70"/>
  <c r="IK2" i="70"/>
  <c r="IJ2" i="70"/>
  <c r="JA2" i="70"/>
  <c r="IX2" i="70"/>
  <c r="JC2" i="70"/>
  <c r="JB2" i="70"/>
  <c r="IU2" i="70"/>
  <c r="IT2" i="70"/>
  <c r="IO2" i="70"/>
  <c r="IN2" i="70"/>
  <c r="II2" i="70"/>
  <c r="IH2" i="70"/>
  <c r="IY2" i="70"/>
  <c r="IS2" i="70"/>
  <c r="IZ2" i="70"/>
  <c r="IR2" i="70"/>
  <c r="IM2" i="70"/>
  <c r="IL2" i="70"/>
  <c r="IG2" i="70"/>
  <c r="IF2" i="70"/>
  <c r="IE2" i="70"/>
  <c r="ID2" i="70"/>
  <c r="HO2" i="70"/>
  <c r="HN2" i="70"/>
  <c r="HM2" i="70"/>
  <c r="CC2" i="70"/>
  <c r="CD2" i="70"/>
  <c r="GM2" i="70"/>
  <c r="GL2" i="70"/>
  <c r="GK2" i="70"/>
  <c r="AN16" i="63"/>
  <c r="AP16" i="63"/>
  <c r="AR16" i="63"/>
  <c r="AT16" i="63"/>
  <c r="AV16" i="63"/>
  <c r="AX16" i="63"/>
  <c r="AZ16" i="63"/>
  <c r="BB16" i="63"/>
  <c r="BD16" i="63"/>
  <c r="BF16" i="63"/>
  <c r="BH16" i="63"/>
  <c r="BJ16" i="63"/>
  <c r="BL16" i="63"/>
  <c r="BN16" i="63"/>
  <c r="BP16" i="63"/>
  <c r="BR16" i="63"/>
  <c r="BT16" i="63"/>
  <c r="BV16" i="63"/>
  <c r="BX16" i="63"/>
  <c r="BZ16" i="63"/>
  <c r="AL16" i="63"/>
  <c r="MJ2" i="70"/>
  <c r="MI2" i="70"/>
  <c r="MH2" i="70"/>
  <c r="MG2" i="70"/>
  <c r="MF2" i="70"/>
  <c r="ME2" i="70"/>
  <c r="MD2" i="70"/>
  <c r="LU2" i="70"/>
  <c r="LT2" i="70"/>
  <c r="LS2" i="70"/>
  <c r="LR2" i="70"/>
  <c r="LQ2" i="70"/>
  <c r="LP2" i="70"/>
  <c r="LO2" i="70"/>
  <c r="LN2" i="70"/>
  <c r="LM2" i="70"/>
  <c r="LL2" i="70"/>
  <c r="LK2" i="70"/>
  <c r="LJ2" i="70"/>
  <c r="LI2" i="70"/>
  <c r="LH2" i="70"/>
  <c r="LG2" i="70"/>
  <c r="LF2" i="70"/>
  <c r="LE2" i="70"/>
  <c r="LD2" i="70"/>
  <c r="LC2" i="70"/>
  <c r="LB2" i="70"/>
  <c r="LV2" i="70"/>
  <c r="MC2" i="70"/>
  <c r="MB2" i="70"/>
  <c r="MA2" i="70"/>
  <c r="LZ2" i="70"/>
  <c r="LY2" i="70"/>
  <c r="LX2" i="70"/>
  <c r="LW2" i="70"/>
  <c r="EK2" i="70"/>
  <c r="EJ2" i="70"/>
  <c r="EI2" i="70"/>
  <c r="EH2" i="70"/>
  <c r="EG2" i="70"/>
  <c r="EF2" i="70"/>
  <c r="EE2" i="70"/>
  <c r="ED2" i="70"/>
  <c r="EC2" i="70"/>
  <c r="EB2" i="70"/>
  <c r="EA2" i="70"/>
  <c r="DZ2" i="70"/>
  <c r="DY2" i="70"/>
  <c r="DX2" i="70"/>
  <c r="DW2" i="70"/>
  <c r="DV2" i="70"/>
  <c r="DU2" i="70"/>
  <c r="DT2" i="70"/>
  <c r="DS2" i="70"/>
  <c r="DR2" i="70"/>
  <c r="DQ2" i="70"/>
  <c r="LA2" i="70"/>
  <c r="KZ2" i="70"/>
  <c r="KY2" i="70"/>
  <c r="KX2" i="70"/>
  <c r="KW2" i="70"/>
  <c r="KV2" i="70"/>
  <c r="KU2" i="70"/>
  <c r="KT2" i="70"/>
  <c r="KS2" i="70"/>
  <c r="KR2" i="70"/>
  <c r="KQ2" i="70"/>
  <c r="KP2" i="70"/>
  <c r="KO2" i="70"/>
  <c r="KN2" i="70"/>
  <c r="KM2" i="70"/>
  <c r="KL2" i="70"/>
  <c r="KK2" i="70"/>
  <c r="KJ2" i="70"/>
  <c r="KI2" i="70"/>
  <c r="KH2" i="70"/>
  <c r="KG2" i="70"/>
  <c r="KF2" i="70"/>
  <c r="KE2" i="70"/>
  <c r="KD2" i="70"/>
  <c r="KC2" i="70"/>
  <c r="KB2" i="70"/>
  <c r="KA2" i="70"/>
  <c r="JZ2" i="70"/>
  <c r="JY2" i="70"/>
  <c r="JX2" i="70"/>
  <c r="JW2" i="70"/>
  <c r="JV2" i="70"/>
  <c r="JU2" i="70"/>
  <c r="JT2" i="70"/>
  <c r="DP2" i="70"/>
  <c r="DO2" i="70"/>
  <c r="DN2" i="70"/>
  <c r="DM2" i="70"/>
  <c r="DL2" i="70"/>
  <c r="DK2" i="70"/>
  <c r="DJ2" i="70"/>
  <c r="DI2" i="70"/>
  <c r="DH2" i="70"/>
  <c r="DG2" i="70"/>
  <c r="DF2" i="70"/>
  <c r="DE2" i="70"/>
  <c r="DD2" i="70"/>
  <c r="DC2" i="70"/>
  <c r="DB2" i="70"/>
  <c r="DA2" i="70"/>
  <c r="CZ2" i="70"/>
  <c r="CY2" i="70"/>
  <c r="CX2" i="70"/>
  <c r="CW2" i="70"/>
  <c r="CV2" i="70"/>
  <c r="CU2" i="70"/>
  <c r="CT2" i="70"/>
  <c r="CS2" i="70"/>
  <c r="CR2" i="70"/>
  <c r="CQ2" i="70"/>
  <c r="CP2" i="70"/>
  <c r="CO2" i="70"/>
  <c r="CN2" i="70"/>
  <c r="CM2" i="70"/>
  <c r="CL2" i="70"/>
  <c r="CK2" i="70"/>
  <c r="CJ2" i="70"/>
  <c r="CI2" i="70"/>
  <c r="Q2" i="70"/>
  <c r="X2" i="70" s="1"/>
  <c r="P2" i="70"/>
  <c r="W2" i="70" s="1"/>
  <c r="O2" i="70"/>
  <c r="V2" i="70" s="1"/>
  <c r="N2" i="70"/>
  <c r="U2" i="70" s="1"/>
  <c r="M2" i="70"/>
  <c r="T2" i="70" s="1"/>
  <c r="L2" i="70"/>
  <c r="S2" i="70" s="1"/>
  <c r="Z2" i="70"/>
  <c r="AA2" i="70" s="1"/>
  <c r="A2" i="70"/>
  <c r="HI2" i="70"/>
  <c r="HK2" i="70" s="1"/>
  <c r="HH2" i="70"/>
  <c r="HG2" i="70"/>
  <c r="HF2" i="70"/>
  <c r="HE2" i="70"/>
  <c r="HD2" i="70"/>
  <c r="S38" i="62"/>
  <c r="S36" i="62"/>
  <c r="AG28" i="62"/>
  <c r="JR2" i="70" s="1"/>
  <c r="V28" i="62"/>
  <c r="JN2" i="70" s="1"/>
  <c r="K28" i="62"/>
  <c r="JJ2" i="70"/>
  <c r="C23" i="68"/>
  <c r="T23" i="67"/>
  <c r="G19" i="66"/>
  <c r="H16" i="65"/>
  <c r="I27" i="64"/>
  <c r="BV20" i="63"/>
  <c r="BQ5" i="62" l="1"/>
  <c r="BQ6" i="62" s="1"/>
  <c r="BQ3" i="62"/>
  <c r="BQ4" i="62" s="1"/>
  <c r="BQ7" i="62"/>
  <c r="BQ8" i="62" s="1"/>
  <c r="CB2" i="70"/>
  <c r="CG2" i="70"/>
  <c r="AR28" i="62"/>
  <c r="BR7" i="62" l="1"/>
  <c r="BR8" i="62" s="1"/>
  <c r="BR3" i="62"/>
  <c r="BR4" i="62" s="1"/>
  <c r="BR5" i="62"/>
  <c r="BR6" i="62" s="1"/>
  <c r="BO2" i="62"/>
  <c r="CA2" i="70" s="1"/>
  <c r="BO4" i="62"/>
  <c r="BO7" i="62"/>
  <c r="CH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 authorId="0" shapeId="0" xr:uid="{DE446A81-7B70-4C55-ACDF-01B3DB241B26}">
      <text>
        <r>
          <rPr>
            <b/>
            <sz val="9"/>
            <color indexed="81"/>
            <rFont val="ＭＳ ゴシック"/>
            <family val="3"/>
            <charset val="128"/>
          </rPr>
          <t>緑色　　：共通事項
青色　　：工事
ピンク色：測量
黄色　　：物品
灰色　　：入力無し
赤色　　：注意</t>
        </r>
      </text>
    </comment>
  </commentList>
</comments>
</file>

<file path=xl/sharedStrings.xml><?xml version="1.0" encoding="utf-8"?>
<sst xmlns="http://schemas.openxmlformats.org/spreadsheetml/2006/main" count="1358" uniqueCount="896">
  <si>
    <t>申　請　に　必　要　な　添　付　書　類</t>
    <rPh sb="0" eb="1">
      <t>サル</t>
    </rPh>
    <rPh sb="2" eb="3">
      <t>ショウ</t>
    </rPh>
    <rPh sb="6" eb="7">
      <t>ヒツ</t>
    </rPh>
    <rPh sb="8" eb="9">
      <t>ヨウ</t>
    </rPh>
    <rPh sb="12" eb="13">
      <t>ソウ</t>
    </rPh>
    <rPh sb="14" eb="15">
      <t>ヅケ</t>
    </rPh>
    <rPh sb="16" eb="17">
      <t>ショ</t>
    </rPh>
    <rPh sb="18" eb="19">
      <t>タグイ</t>
    </rPh>
    <phoneticPr fontId="2"/>
  </si>
  <si>
    <t>複写
（写）
可否</t>
    <rPh sb="0" eb="2">
      <t>フクシャ</t>
    </rPh>
    <rPh sb="4" eb="5">
      <t>ウツ</t>
    </rPh>
    <rPh sb="7" eb="9">
      <t>カヒ</t>
    </rPh>
    <phoneticPr fontId="2"/>
  </si>
  <si>
    <t>指定用紙</t>
    <rPh sb="0" eb="2">
      <t>シテイ</t>
    </rPh>
    <rPh sb="2" eb="4">
      <t>ヨウシ</t>
    </rPh>
    <phoneticPr fontId="2"/>
  </si>
  <si>
    <t>否</t>
    <rPh sb="0" eb="1">
      <t>ヒ</t>
    </rPh>
    <phoneticPr fontId="2"/>
  </si>
  <si>
    <t>可</t>
    <rPh sb="0" eb="1">
      <t>カ</t>
    </rPh>
    <phoneticPr fontId="2"/>
  </si>
  <si>
    <t>発　　注　　者</t>
    <rPh sb="0" eb="1">
      <t>ハツ</t>
    </rPh>
    <rPh sb="3" eb="4">
      <t>チュウ</t>
    </rPh>
    <rPh sb="6" eb="7">
      <t>シャ</t>
    </rPh>
    <phoneticPr fontId="2"/>
  </si>
  <si>
    <t>本店
支店
の別</t>
    <rPh sb="0" eb="2">
      <t>ホンテン</t>
    </rPh>
    <rPh sb="3" eb="5">
      <t>シテン</t>
    </rPh>
    <rPh sb="7" eb="8">
      <t>ベツ</t>
    </rPh>
    <phoneticPr fontId="2"/>
  </si>
  <si>
    <t>生　年　月　日</t>
    <rPh sb="0" eb="1">
      <t>ショウ</t>
    </rPh>
    <rPh sb="2" eb="3">
      <t>トシ</t>
    </rPh>
    <rPh sb="4" eb="5">
      <t>ツキ</t>
    </rPh>
    <rPh sb="6" eb="7">
      <t>ヒ</t>
    </rPh>
    <phoneticPr fontId="2"/>
  </si>
  <si>
    <t>最終学歴</t>
    <rPh sb="0" eb="2">
      <t>サイシュウ</t>
    </rPh>
    <rPh sb="2" eb="4">
      <t>ガクレキ</t>
    </rPh>
    <phoneticPr fontId="2"/>
  </si>
  <si>
    <t>専攻
学科</t>
    <rPh sb="0" eb="2">
      <t>センコウ</t>
    </rPh>
    <rPh sb="3" eb="5">
      <t>ガッカ</t>
    </rPh>
    <phoneticPr fontId="2"/>
  </si>
  <si>
    <t>部数</t>
    <rPh sb="0" eb="1">
      <t>ブ</t>
    </rPh>
    <rPh sb="1" eb="2">
      <t>スウ</t>
    </rPh>
    <phoneticPr fontId="2"/>
  </si>
  <si>
    <t>証明関係等</t>
    <rPh sb="0" eb="2">
      <t>ショウメイ</t>
    </rPh>
    <rPh sb="2" eb="5">
      <t>カンケイトウ</t>
    </rPh>
    <phoneticPr fontId="2"/>
  </si>
  <si>
    <t>電気</t>
    <rPh sb="0" eb="2">
      <t>デンキ</t>
    </rPh>
    <phoneticPr fontId="2"/>
  </si>
  <si>
    <t>造園</t>
    <rPh sb="0" eb="2">
      <t>ゾウエン</t>
    </rPh>
    <phoneticPr fontId="2"/>
  </si>
  <si>
    <t>法人等</t>
    <rPh sb="0" eb="3">
      <t>ホウジントウ</t>
    </rPh>
    <phoneticPr fontId="2"/>
  </si>
  <si>
    <t>個人事業（営業）</t>
    <rPh sb="0" eb="2">
      <t>コジン</t>
    </rPh>
    <rPh sb="2" eb="4">
      <t>ジギョウ</t>
    </rPh>
    <rPh sb="5" eb="7">
      <t>エイギョウ</t>
    </rPh>
    <phoneticPr fontId="2"/>
  </si>
  <si>
    <t>〃</t>
    <phoneticPr fontId="2"/>
  </si>
  <si>
    <t>商号又は名称（</t>
    <rPh sb="0" eb="2">
      <t>ショウゴウ</t>
    </rPh>
    <rPh sb="2" eb="3">
      <t>マタ</t>
    </rPh>
    <rPh sb="4" eb="6">
      <t>メイショウ</t>
    </rPh>
    <phoneticPr fontId="2"/>
  </si>
  <si>
    <t>区分</t>
    <rPh sb="0" eb="2">
      <t>クブン</t>
    </rPh>
    <phoneticPr fontId="2"/>
  </si>
  <si>
    <t>第3号</t>
    <rPh sb="0" eb="1">
      <t>ダイ</t>
    </rPh>
    <rPh sb="2" eb="3">
      <t>ゴウ</t>
    </rPh>
    <phoneticPr fontId="2"/>
  </si>
  <si>
    <t>第4号</t>
    <rPh sb="0" eb="1">
      <t>ダイ</t>
    </rPh>
    <rPh sb="2" eb="3">
      <t>ゴウ</t>
    </rPh>
    <phoneticPr fontId="2"/>
  </si>
  <si>
    <t>第5号</t>
    <rPh sb="0" eb="1">
      <t>ダイ</t>
    </rPh>
    <rPh sb="2" eb="3">
      <t>ゴウ</t>
    </rPh>
    <phoneticPr fontId="2"/>
  </si>
  <si>
    <t>○</t>
    <phoneticPr fontId="2"/>
  </si>
  <si>
    <t>）</t>
    <phoneticPr fontId="2"/>
  </si>
  <si>
    <t>商号又は名称（</t>
    <phoneticPr fontId="2"/>
  </si>
  <si>
    <t>書類様式
番 号 等</t>
    <phoneticPr fontId="2"/>
  </si>
  <si>
    <t>番号</t>
    <rPh sb="0" eb="2">
      <t>バンゴウ</t>
    </rPh>
    <phoneticPr fontId="2"/>
  </si>
  <si>
    <t>営 業 所 の 名 称</t>
    <rPh sb="0" eb="1">
      <t>エイ</t>
    </rPh>
    <rPh sb="2" eb="3">
      <t>ギョウ</t>
    </rPh>
    <rPh sb="4" eb="5">
      <t>ショ</t>
    </rPh>
    <rPh sb="8" eb="9">
      <t>メイ</t>
    </rPh>
    <rPh sb="10" eb="11">
      <t>ショウ</t>
    </rPh>
    <phoneticPr fontId="2"/>
  </si>
  <si>
    <t>郵 便 番 号</t>
    <rPh sb="0" eb="1">
      <t>ユウ</t>
    </rPh>
    <rPh sb="2" eb="3">
      <t>ビン</t>
    </rPh>
    <rPh sb="4" eb="5">
      <t>バン</t>
    </rPh>
    <rPh sb="6" eb="7">
      <t>ゴウ</t>
    </rPh>
    <phoneticPr fontId="2"/>
  </si>
  <si>
    <t>電 話 番 号</t>
    <rPh sb="0" eb="1">
      <t>デン</t>
    </rPh>
    <rPh sb="2" eb="3">
      <t>ハナシ</t>
    </rPh>
    <rPh sb="4" eb="5">
      <t>バン</t>
    </rPh>
    <rPh sb="6" eb="7">
      <t>ゴウ</t>
    </rPh>
    <phoneticPr fontId="2"/>
  </si>
  <si>
    <t>F A X 番 号</t>
    <rPh sb="6" eb="7">
      <t>バン</t>
    </rPh>
    <rPh sb="8" eb="9">
      <t>ゴウ</t>
    </rPh>
    <phoneticPr fontId="2"/>
  </si>
  <si>
    <t>所　　　　　在　　　　　地</t>
    <rPh sb="0" eb="1">
      <t>トコロ</t>
    </rPh>
    <rPh sb="6" eb="7">
      <t>ザイ</t>
    </rPh>
    <rPh sb="12" eb="13">
      <t>チ</t>
    </rPh>
    <phoneticPr fontId="2"/>
  </si>
  <si>
    <t>元請　・
下請の別</t>
    <rPh sb="0" eb="1">
      <t>モト</t>
    </rPh>
    <rPh sb="1" eb="2">
      <t>ショウ</t>
    </rPh>
    <rPh sb="5" eb="7">
      <t>シタウ</t>
    </rPh>
    <rPh sb="8" eb="9">
      <t>ベツ</t>
    </rPh>
    <phoneticPr fontId="2"/>
  </si>
  <si>
    <t>契約金額（税込）</t>
    <rPh sb="0" eb="2">
      <t>ケイヤク</t>
    </rPh>
    <rPh sb="2" eb="4">
      <t>キンガク</t>
    </rPh>
    <rPh sb="5" eb="7">
      <t>ゼイコ</t>
    </rPh>
    <phoneticPr fontId="2"/>
  </si>
  <si>
    <t>年</t>
  </si>
  <si>
    <t>月</t>
  </si>
  <si>
    <t>月～</t>
  </si>
  <si>
    <t>元請　・
下請の別</t>
    <rPh sb="0" eb="2">
      <t>モトウ</t>
    </rPh>
    <rPh sb="5" eb="7">
      <t>シタウ</t>
    </rPh>
    <rPh sb="8" eb="9">
      <t>ベツ</t>
    </rPh>
    <phoneticPr fontId="2"/>
  </si>
  <si>
    <t>発　　注　　者</t>
    <phoneticPr fontId="2"/>
  </si>
  <si>
    <t>日</t>
  </si>
  <si>
    <t>ヶ月</t>
  </si>
  <si>
    <t>学校の
種　類</t>
    <rPh sb="0" eb="2">
      <t>ガッコウ</t>
    </rPh>
    <rPh sb="4" eb="5">
      <t>シュ</t>
    </rPh>
    <rPh sb="6" eb="7">
      <t>タグイ</t>
    </rPh>
    <phoneticPr fontId="2"/>
  </si>
  <si>
    <t>氏　　　名</t>
    <rPh sb="0" eb="1">
      <t>シ</t>
    </rPh>
    <rPh sb="4" eb="5">
      <t>メイ</t>
    </rPh>
    <phoneticPr fontId="2"/>
  </si>
  <si>
    <t>営　　業　　所　　一　　覧　　表</t>
    <rPh sb="0" eb="1">
      <t>エイ</t>
    </rPh>
    <rPh sb="3" eb="4">
      <t>ギョウ</t>
    </rPh>
    <rPh sb="6" eb="7">
      <t>ショ</t>
    </rPh>
    <rPh sb="9" eb="10">
      <t>イチ</t>
    </rPh>
    <rPh sb="12" eb="13">
      <t>ラン</t>
    </rPh>
    <rPh sb="15" eb="16">
      <t>ヒョウ</t>
    </rPh>
    <phoneticPr fontId="2"/>
  </si>
  <si>
    <t>契約金額（税込）</t>
    <phoneticPr fontId="2"/>
  </si>
  <si>
    <t>千円</t>
  </si>
  <si>
    <t>千円</t>
    <phoneticPr fontId="2"/>
  </si>
  <si>
    <t>年</t>
    <phoneticPr fontId="2"/>
  </si>
  <si>
    <t>月～</t>
    <phoneticPr fontId="2"/>
  </si>
  <si>
    <t>月</t>
    <phoneticPr fontId="2"/>
  </si>
  <si>
    <t>日</t>
    <phoneticPr fontId="2"/>
  </si>
  <si>
    <t>ヶ月</t>
    <phoneticPr fontId="2"/>
  </si>
  <si>
    <t>　技　　術　　者　　名　　簿</t>
    <rPh sb="1" eb="2">
      <t>ワザ</t>
    </rPh>
    <rPh sb="4" eb="5">
      <t>ジュツ</t>
    </rPh>
    <rPh sb="7" eb="8">
      <t>シャ</t>
    </rPh>
    <rPh sb="10" eb="11">
      <t>メイ</t>
    </rPh>
    <rPh sb="13" eb="14">
      <t>ボ</t>
    </rPh>
    <phoneticPr fontId="2"/>
  </si>
  <si>
    <t>　　 この様式の記入事項を満たしていれば、独自様式でも可。</t>
    <rPh sb="27" eb="28">
      <t>カ</t>
    </rPh>
    <phoneticPr fontId="2"/>
  </si>
  <si>
    <t>　　 この様式の記入事項を満たしていれば、独自様式でも可。</t>
    <rPh sb="5" eb="7">
      <t>ヨウシキ</t>
    </rPh>
    <rPh sb="8" eb="10">
      <t>キニュウ</t>
    </rPh>
    <rPh sb="10" eb="12">
      <t>ジコウ</t>
    </rPh>
    <rPh sb="21" eb="23">
      <t>ドクジ</t>
    </rPh>
    <rPh sb="23" eb="25">
      <t>ヨウシキ</t>
    </rPh>
    <rPh sb="27" eb="28">
      <t>カ</t>
    </rPh>
    <phoneticPr fontId="2"/>
  </si>
  <si>
    <t>　　 「学校の種類」の欄は中学、高校、高専、大学等の別を記入すること。</t>
    <rPh sb="4" eb="6">
      <t>ガッコウ</t>
    </rPh>
    <rPh sb="7" eb="9">
      <t>シュルイ</t>
    </rPh>
    <rPh sb="11" eb="12">
      <t>ラン</t>
    </rPh>
    <rPh sb="13" eb="15">
      <t>チュウガク</t>
    </rPh>
    <rPh sb="16" eb="18">
      <t>コウコウ</t>
    </rPh>
    <rPh sb="19" eb="21">
      <t>コウセン</t>
    </rPh>
    <rPh sb="22" eb="24">
      <t>ダイガク</t>
    </rPh>
    <rPh sb="24" eb="25">
      <t>トウ</t>
    </rPh>
    <rPh sb="26" eb="27">
      <t>ベツ</t>
    </rPh>
    <rPh sb="28" eb="30">
      <t>キニュウ</t>
    </rPh>
    <phoneticPr fontId="2"/>
  </si>
  <si>
    <t>　　 「本店支店の別」の欄は、「本店」と「支店名（柏原支店や大阪支店等）」を記入すること。</t>
    <rPh sb="4" eb="6">
      <t>ホンテン</t>
    </rPh>
    <rPh sb="6" eb="8">
      <t>シテン</t>
    </rPh>
    <rPh sb="9" eb="10">
      <t>ベツ</t>
    </rPh>
    <rPh sb="12" eb="13">
      <t>ラン</t>
    </rPh>
    <rPh sb="16" eb="18">
      <t>ホンテン</t>
    </rPh>
    <rPh sb="21" eb="23">
      <t>シテン</t>
    </rPh>
    <rPh sb="23" eb="24">
      <t>メイ</t>
    </rPh>
    <rPh sb="25" eb="27">
      <t>カシワラ</t>
    </rPh>
    <rPh sb="27" eb="29">
      <t>シテン</t>
    </rPh>
    <rPh sb="30" eb="32">
      <t>オオサカ</t>
    </rPh>
    <rPh sb="32" eb="34">
      <t>シテン</t>
    </rPh>
    <rPh sb="34" eb="35">
      <t>トウ</t>
    </rPh>
    <rPh sb="38" eb="40">
      <t>キニュウ</t>
    </rPh>
    <phoneticPr fontId="2"/>
  </si>
  <si>
    <t>　　 「生年月日」の欄は、省略可。</t>
    <rPh sb="4" eb="6">
      <t>セイネン</t>
    </rPh>
    <rPh sb="6" eb="8">
      <t>ガッピ</t>
    </rPh>
    <rPh sb="10" eb="11">
      <t>ラン</t>
    </rPh>
    <rPh sb="13" eb="14">
      <t>ハブ</t>
    </rPh>
    <rPh sb="14" eb="15">
      <t>リャク</t>
    </rPh>
    <rPh sb="15" eb="16">
      <t>カ</t>
    </rPh>
    <phoneticPr fontId="2"/>
  </si>
  <si>
    <t>【北に方位（矢印）を記すこと】</t>
    <rPh sb="1" eb="2">
      <t>キタ</t>
    </rPh>
    <rPh sb="3" eb="5">
      <t>ホウイ</t>
    </rPh>
    <rPh sb="6" eb="8">
      <t>ヤジルシ</t>
    </rPh>
    <rPh sb="10" eb="11">
      <t>シル</t>
    </rPh>
    <phoneticPr fontId="2"/>
  </si>
  <si>
    <t>　　 この様式の内容を満たしていれば、独自様式でも可。</t>
    <rPh sb="8" eb="10">
      <t>ナイヨウ</t>
    </rPh>
    <phoneticPr fontId="2"/>
  </si>
  <si>
    <t>№</t>
    <phoneticPr fontId="2"/>
  </si>
  <si>
    <t>各1</t>
    <rPh sb="0" eb="1">
      <t>カク</t>
    </rPh>
    <phoneticPr fontId="2"/>
  </si>
  <si>
    <t>第2号</t>
    <rPh sb="0" eb="1">
      <t>ダイ</t>
    </rPh>
    <rPh sb="2" eb="3">
      <t>ゴウ</t>
    </rPh>
    <phoneticPr fontId="2"/>
  </si>
  <si>
    <t>申請者
チェック
欄</t>
    <rPh sb="0" eb="3">
      <t>シンセイシャ</t>
    </rPh>
    <rPh sb="9" eb="10">
      <t>ラン</t>
    </rPh>
    <phoneticPr fontId="2"/>
  </si>
  <si>
    <r>
      <rPr>
        <b/>
        <sz val="9"/>
        <rFont val="ＭＳ Ｐ明朝"/>
        <family val="1"/>
        <charset val="128"/>
      </rPr>
      <t>確定申告書</t>
    </r>
    <r>
      <rPr>
        <sz val="9"/>
        <rFont val="ＭＳ Ｐ明朝"/>
        <family val="1"/>
        <charset val="128"/>
      </rPr>
      <t xml:space="preserve">
（財務諸表でも可。）</t>
    </r>
    <rPh sb="0" eb="2">
      <t>カクテイ</t>
    </rPh>
    <rPh sb="2" eb="4">
      <t>シンコク</t>
    </rPh>
    <rPh sb="4" eb="5">
      <t>ショ</t>
    </rPh>
    <rPh sb="7" eb="9">
      <t>ザイム</t>
    </rPh>
    <rPh sb="9" eb="11">
      <t>ショヒョウ</t>
    </rPh>
    <rPh sb="13" eb="14">
      <t>カ</t>
    </rPh>
    <phoneticPr fontId="2"/>
  </si>
  <si>
    <t>全業者</t>
    <rPh sb="0" eb="1">
      <t>ゼン</t>
    </rPh>
    <rPh sb="1" eb="3">
      <t>ギョウシャ</t>
    </rPh>
    <phoneticPr fontId="2"/>
  </si>
  <si>
    <t>〃</t>
  </si>
  <si>
    <t>　　 返信用封筒は、ホームページにて随時公表するため不要。</t>
    <rPh sb="3" eb="5">
      <t>ヘンシン</t>
    </rPh>
    <rPh sb="5" eb="6">
      <t>ヨウ</t>
    </rPh>
    <rPh sb="6" eb="8">
      <t>フウトウ</t>
    </rPh>
    <rPh sb="18" eb="20">
      <t>ズイジ</t>
    </rPh>
    <rPh sb="20" eb="22">
      <t>コウヒョウ</t>
    </rPh>
    <rPh sb="26" eb="28">
      <t>フヨウ</t>
    </rPh>
    <phoneticPr fontId="2"/>
  </si>
  <si>
    <t>―</t>
    <phoneticPr fontId="2"/>
  </si>
  <si>
    <t>市外業者</t>
    <rPh sb="2" eb="4">
      <t>ギョウシャ</t>
    </rPh>
    <phoneticPr fontId="2"/>
  </si>
  <si>
    <t>市内・準市内業者</t>
    <rPh sb="0" eb="2">
      <t>シナイ</t>
    </rPh>
    <rPh sb="3" eb="6">
      <t>ジュンシナイ</t>
    </rPh>
    <rPh sb="6" eb="8">
      <t>ギョウシャ</t>
    </rPh>
    <phoneticPr fontId="2"/>
  </si>
  <si>
    <t>測量</t>
    <rPh sb="0" eb="2">
      <t>ソクリョウ</t>
    </rPh>
    <phoneticPr fontId="2"/>
  </si>
  <si>
    <t>建築・構造・設備設計</t>
    <rPh sb="0" eb="2">
      <t>ケンチク</t>
    </rPh>
    <rPh sb="3" eb="5">
      <t>コウゾウ</t>
    </rPh>
    <rPh sb="6" eb="8">
      <t>セツビ</t>
    </rPh>
    <rPh sb="8" eb="10">
      <t>セッケイ</t>
    </rPh>
    <phoneticPr fontId="2"/>
  </si>
  <si>
    <t>環境調査</t>
    <rPh sb="0" eb="2">
      <t>カンキョウ</t>
    </rPh>
    <rPh sb="2" eb="4">
      <t>チョウサ</t>
    </rPh>
    <phoneticPr fontId="2"/>
  </si>
  <si>
    <t>土地家屋調査士</t>
    <rPh sb="0" eb="2">
      <t>トチ</t>
    </rPh>
    <rPh sb="2" eb="4">
      <t>カオク</t>
    </rPh>
    <rPh sb="4" eb="7">
      <t>チョウサシ</t>
    </rPh>
    <phoneticPr fontId="2"/>
  </si>
  <si>
    <t>司法書士</t>
    <rPh sb="0" eb="2">
      <t>シホウ</t>
    </rPh>
    <rPh sb="2" eb="4">
      <t>ショシ</t>
    </rPh>
    <phoneticPr fontId="2"/>
  </si>
  <si>
    <t>測－様式第1-2号（裏）</t>
    <rPh sb="0" eb="1">
      <t>ソク</t>
    </rPh>
    <rPh sb="2" eb="4">
      <t>ヨウシキ</t>
    </rPh>
    <rPh sb="4" eb="5">
      <t>ダイ</t>
    </rPh>
    <rPh sb="8" eb="9">
      <t>ゴウ</t>
    </rPh>
    <rPh sb="10" eb="11">
      <t>ウラ</t>
    </rPh>
    <phoneticPr fontId="2"/>
  </si>
  <si>
    <t>測量士</t>
    <rPh sb="0" eb="2">
      <t>ソクリョウ</t>
    </rPh>
    <rPh sb="2" eb="3">
      <t>シ</t>
    </rPh>
    <phoneticPr fontId="2"/>
  </si>
  <si>
    <t>測量士補</t>
    <rPh sb="0" eb="2">
      <t>ソクリョウ</t>
    </rPh>
    <rPh sb="2" eb="4">
      <t>シホ</t>
    </rPh>
    <phoneticPr fontId="2"/>
  </si>
  <si>
    <t>GIS上級技術者</t>
    <rPh sb="3" eb="5">
      <t>ジョウキュウ</t>
    </rPh>
    <rPh sb="5" eb="8">
      <t>ギジュツシャ</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</si>
  <si>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</si>
  <si>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</si>
  <si>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一級建築士</t>
    <rPh sb="0" eb="2">
      <t>イッキュウ</t>
    </rPh>
    <rPh sb="2" eb="5">
      <t>ケンチクシ</t>
    </rPh>
    <phoneticPr fontId="2"/>
  </si>
  <si>
    <t>二級建築士</t>
    <rPh sb="0" eb="2">
      <t>ニキュウ</t>
    </rPh>
    <rPh sb="2" eb="5">
      <t>ケンチクシ</t>
    </rPh>
    <phoneticPr fontId="2"/>
  </si>
  <si>
    <t>建築設備士</t>
    <rPh sb="0" eb="2">
      <t>ケンチク</t>
    </rPh>
    <rPh sb="2" eb="4">
      <t>セツビ</t>
    </rPh>
    <rPh sb="4" eb="5">
      <t>シ</t>
    </rPh>
    <phoneticPr fontId="2"/>
  </si>
  <si>
    <t>建築積算士（建築積算資格者）</t>
    <rPh sb="0" eb="2">
      <t>ケンチク</t>
    </rPh>
    <rPh sb="2" eb="4">
      <t>セキサン</t>
    </rPh>
    <rPh sb="4" eb="5">
      <t>シ</t>
    </rPh>
    <rPh sb="6" eb="8">
      <t>ケンチク</t>
    </rPh>
    <rPh sb="8" eb="10">
      <t>セキサン</t>
    </rPh>
    <rPh sb="10" eb="13">
      <t>シカクシャ</t>
    </rPh>
    <phoneticPr fontId="2"/>
  </si>
  <si>
    <t>APECエンジニア</t>
    <phoneticPr fontId="2"/>
  </si>
  <si>
    <r>
      <t>技術士　</t>
    </r>
    <r>
      <rPr>
        <sz val="6"/>
        <rFont val="ＭＳ Ｐ明朝"/>
        <family val="1"/>
        <charset val="128"/>
      </rPr>
      <t>※1</t>
    </r>
    <rPh sb="0" eb="3">
      <t>ギジュツシ</t>
    </rPh>
    <phoneticPr fontId="2"/>
  </si>
  <si>
    <t>RCCM</t>
    <phoneticPr fontId="2"/>
  </si>
  <si>
    <t>機械部門</t>
    <rPh sb="0" eb="2">
      <t>キカイ</t>
    </rPh>
    <rPh sb="2" eb="4">
      <t>ブモン</t>
    </rPh>
    <phoneticPr fontId="2"/>
  </si>
  <si>
    <t>電気電子部門</t>
    <rPh sb="0" eb="2">
      <t>デンキ</t>
    </rPh>
    <rPh sb="2" eb="4">
      <t>デンシ</t>
    </rPh>
    <rPh sb="4" eb="6">
      <t>ブモン</t>
    </rPh>
    <phoneticPr fontId="2"/>
  </si>
  <si>
    <t>建設部門</t>
    <rPh sb="0" eb="2">
      <t>ケンセツ</t>
    </rPh>
    <rPh sb="2" eb="4">
      <t>ブモン</t>
    </rPh>
    <phoneticPr fontId="2"/>
  </si>
  <si>
    <t>上下水道部門</t>
    <rPh sb="0" eb="2">
      <t>ジョウゲ</t>
    </rPh>
    <rPh sb="2" eb="4">
      <t>スイドウ</t>
    </rPh>
    <rPh sb="4" eb="6">
      <t>ブモン</t>
    </rPh>
    <phoneticPr fontId="2"/>
  </si>
  <si>
    <t>衛生工学部門</t>
    <rPh sb="0" eb="2">
      <t>エイセイ</t>
    </rPh>
    <rPh sb="2" eb="3">
      <t>コウ</t>
    </rPh>
    <rPh sb="3" eb="4">
      <t>ガク</t>
    </rPh>
    <rPh sb="4" eb="6">
      <t>ブモン</t>
    </rPh>
    <phoneticPr fontId="2"/>
  </si>
  <si>
    <t>農業部門</t>
    <rPh sb="0" eb="2">
      <t>ノウギョウ</t>
    </rPh>
    <rPh sb="2" eb="4">
      <t>ブモン</t>
    </rPh>
    <phoneticPr fontId="2"/>
  </si>
  <si>
    <t>森林部門</t>
    <rPh sb="0" eb="2">
      <t>シンリン</t>
    </rPh>
    <rPh sb="2" eb="4">
      <t>ブモン</t>
    </rPh>
    <phoneticPr fontId="2"/>
  </si>
  <si>
    <t>水産部門</t>
    <rPh sb="0" eb="2">
      <t>スイサン</t>
    </rPh>
    <rPh sb="2" eb="4">
      <t>ブモン</t>
    </rPh>
    <phoneticPr fontId="2"/>
  </si>
  <si>
    <t>情報工学部門</t>
    <rPh sb="0" eb="2">
      <t>ジョウホウ</t>
    </rPh>
    <rPh sb="2" eb="4">
      <t>コウガク</t>
    </rPh>
    <rPh sb="4" eb="6">
      <t>ブモン</t>
    </rPh>
    <phoneticPr fontId="2"/>
  </si>
  <si>
    <t>応用理学部門</t>
    <rPh sb="0" eb="2">
      <t>オウヨウ</t>
    </rPh>
    <rPh sb="2" eb="4">
      <t>リガク</t>
    </rPh>
    <rPh sb="4" eb="6">
      <t>ブモン</t>
    </rPh>
    <phoneticPr fontId="2"/>
  </si>
  <si>
    <t>総合技術監理部門</t>
    <rPh sb="0" eb="2">
      <t>ソウゴウ</t>
    </rPh>
    <rPh sb="2" eb="4">
      <t>ギジュツ</t>
    </rPh>
    <rPh sb="4" eb="6">
      <t>カンリ</t>
    </rPh>
    <rPh sb="6" eb="8">
      <t>ブモン</t>
    </rPh>
    <phoneticPr fontId="2"/>
  </si>
  <si>
    <t>河川、砂防及び海岸・海洋部門</t>
    <rPh sb="0" eb="2">
      <t>カセン</t>
    </rPh>
    <rPh sb="3" eb="5">
      <t>サボウ</t>
    </rPh>
    <rPh sb="5" eb="6">
      <t>オヨ</t>
    </rPh>
    <rPh sb="7" eb="9">
      <t>カイガン</t>
    </rPh>
    <rPh sb="10" eb="12">
      <t>カイヨウ</t>
    </rPh>
    <rPh sb="12" eb="14">
      <t>ブモン</t>
    </rPh>
    <phoneticPr fontId="2"/>
  </si>
  <si>
    <t>道路部門</t>
    <rPh sb="0" eb="2">
      <t>ドウロ</t>
    </rPh>
    <rPh sb="2" eb="4">
      <t>ブモン</t>
    </rPh>
    <phoneticPr fontId="2"/>
  </si>
  <si>
    <t>土質及び基礎</t>
    <rPh sb="0" eb="2">
      <t>ドシツ</t>
    </rPh>
    <rPh sb="2" eb="3">
      <t>オヨ</t>
    </rPh>
    <rPh sb="4" eb="6">
      <t>キソ</t>
    </rPh>
    <phoneticPr fontId="2"/>
  </si>
  <si>
    <t>鋼構造及びコンクリート</t>
    <rPh sb="0" eb="3">
      <t>コウコウゾウ</t>
    </rPh>
    <rPh sb="3" eb="4">
      <t>オヨ</t>
    </rPh>
    <phoneticPr fontId="2"/>
  </si>
  <si>
    <t>都市及び地方計画</t>
    <rPh sb="0" eb="2">
      <t>トシ</t>
    </rPh>
    <rPh sb="2" eb="3">
      <t>オヨ</t>
    </rPh>
    <rPh sb="4" eb="6">
      <t>チホウ</t>
    </rPh>
    <rPh sb="6" eb="8">
      <t>ケイカク</t>
    </rPh>
    <phoneticPr fontId="2"/>
  </si>
  <si>
    <t>河川、砂防及び海岸・海洋</t>
    <rPh sb="0" eb="2">
      <t>カセン</t>
    </rPh>
    <rPh sb="3" eb="5">
      <t>サボウ</t>
    </rPh>
    <rPh sb="5" eb="6">
      <t>オヨ</t>
    </rPh>
    <rPh sb="7" eb="9">
      <t>カイガン</t>
    </rPh>
    <rPh sb="10" eb="12">
      <t>カイヨウ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</si>
  <si>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</si>
  <si>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</si>
  <si>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</si>
  <si>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</si>
  <si>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</si>
  <si>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</si>
  <si>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</si>
  <si>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上水道及び工業用水道</t>
    <rPh sb="0" eb="3">
      <t>ジョウスイドウ</t>
    </rPh>
    <rPh sb="3" eb="4">
      <t>オヨ</t>
    </rPh>
    <rPh sb="5" eb="8">
      <t>コウギョウヨウ</t>
    </rPh>
    <rPh sb="8" eb="10">
      <t>スイドウ</t>
    </rPh>
    <phoneticPr fontId="2"/>
  </si>
  <si>
    <t>下水道</t>
    <rPh sb="0" eb="3">
      <t>ゲスイドウ</t>
    </rPh>
    <phoneticPr fontId="2"/>
  </si>
  <si>
    <t>全て</t>
    <rPh sb="0" eb="1">
      <t>スベ</t>
    </rPh>
    <phoneticPr fontId="2"/>
  </si>
  <si>
    <t>受任</t>
    <rPh sb="0" eb="2">
      <t>ジュニン</t>
    </rPh>
    <phoneticPr fontId="2"/>
  </si>
  <si>
    <t>第一種電気主任技術者</t>
    <rPh sb="0" eb="1">
      <t>ダイ</t>
    </rPh>
    <rPh sb="1" eb="3">
      <t>イッシュ</t>
    </rPh>
    <rPh sb="3" eb="5">
      <t>デンキ</t>
    </rPh>
    <rPh sb="5" eb="7">
      <t>シュニン</t>
    </rPh>
    <rPh sb="7" eb="10">
      <t>ギジュツシャ</t>
    </rPh>
    <phoneticPr fontId="2"/>
  </si>
  <si>
    <t>伝送交換主任技術者</t>
    <rPh sb="0" eb="1">
      <t>デン</t>
    </rPh>
    <rPh sb="1" eb="2">
      <t>ソウ</t>
    </rPh>
    <rPh sb="2" eb="4">
      <t>コウカン</t>
    </rPh>
    <rPh sb="4" eb="6">
      <t>シュニン</t>
    </rPh>
    <rPh sb="6" eb="9">
      <t>ギジュツシャ</t>
    </rPh>
    <phoneticPr fontId="2"/>
  </si>
  <si>
    <t>線路主任技術者</t>
    <rPh sb="0" eb="2">
      <t>センロ</t>
    </rPh>
    <rPh sb="2" eb="4">
      <t>シュニン</t>
    </rPh>
    <rPh sb="4" eb="7">
      <t>ギジュツシャ</t>
    </rPh>
    <phoneticPr fontId="2"/>
  </si>
  <si>
    <t>地質調査技士</t>
    <rPh sb="0" eb="2">
      <t>チシツ</t>
    </rPh>
    <rPh sb="2" eb="4">
      <t>チョウサ</t>
    </rPh>
    <rPh sb="4" eb="5">
      <t>ギ</t>
    </rPh>
    <rPh sb="5" eb="6">
      <t>シ</t>
    </rPh>
    <phoneticPr fontId="2"/>
  </si>
  <si>
    <t>補償業務管理士</t>
    <rPh sb="0" eb="2">
      <t>ホショウ</t>
    </rPh>
    <rPh sb="2" eb="4">
      <t>ギョウム</t>
    </rPh>
    <rPh sb="4" eb="7">
      <t>カンリシ</t>
    </rPh>
    <phoneticPr fontId="2"/>
  </si>
  <si>
    <t>公共用地経験者</t>
    <rPh sb="0" eb="2">
      <t>コウキョウ</t>
    </rPh>
    <rPh sb="2" eb="4">
      <t>ヨウチ</t>
    </rPh>
    <rPh sb="4" eb="7">
      <t>ケイケンシャ</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</si>
  <si>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</si>
  <si>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</si>
  <si>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環境計量士（濃度関係）</t>
    <rPh sb="0" eb="2">
      <t>カンキョウ</t>
    </rPh>
    <rPh sb="2" eb="5">
      <t>ケイリョウシ</t>
    </rPh>
    <rPh sb="6" eb="8">
      <t>ノウド</t>
    </rPh>
    <rPh sb="8" eb="10">
      <t>カンケイ</t>
    </rPh>
    <phoneticPr fontId="2"/>
  </si>
  <si>
    <t>環境計量士（騒音・振動関係）</t>
    <rPh sb="0" eb="2">
      <t>カンキョウ</t>
    </rPh>
    <rPh sb="2" eb="5">
      <t>ケイリョウシ</t>
    </rPh>
    <rPh sb="6" eb="8">
      <t>ソウオン</t>
    </rPh>
    <rPh sb="9" eb="11">
      <t>シンドウ</t>
    </rPh>
    <rPh sb="11" eb="13">
      <t>カンケイ</t>
    </rPh>
    <phoneticPr fontId="2"/>
  </si>
  <si>
    <t>1級土木施工管理技士</t>
    <rPh sb="1" eb="2">
      <t>キュウ</t>
    </rPh>
    <rPh sb="2" eb="4">
      <t>ドボク</t>
    </rPh>
    <rPh sb="4" eb="6">
      <t>セコウ</t>
    </rPh>
    <rPh sb="6" eb="8">
      <t>カンリ</t>
    </rPh>
    <rPh sb="8" eb="10">
      <t>ギシ</t>
    </rPh>
    <phoneticPr fontId="2"/>
  </si>
  <si>
    <t>1級建築施工管理技士</t>
    <rPh sb="1" eb="2">
      <t>キュウ</t>
    </rPh>
    <rPh sb="2" eb="4">
      <t>ケンチク</t>
    </rPh>
    <rPh sb="4" eb="6">
      <t>セコウ</t>
    </rPh>
    <rPh sb="6" eb="8">
      <t>カンリ</t>
    </rPh>
    <rPh sb="8" eb="10">
      <t>ギシ</t>
    </rPh>
    <phoneticPr fontId="2"/>
  </si>
  <si>
    <t>1級電気工事施工管理技士</t>
    <rPh sb="1" eb="2">
      <t>キュウ</t>
    </rPh>
    <rPh sb="2" eb="4">
      <t>デンキ</t>
    </rPh>
    <rPh sb="4" eb="6">
      <t>コウジ</t>
    </rPh>
    <rPh sb="6" eb="8">
      <t>セコウ</t>
    </rPh>
    <rPh sb="8" eb="10">
      <t>カンリ</t>
    </rPh>
    <rPh sb="10" eb="12">
      <t>ギシ</t>
    </rPh>
    <phoneticPr fontId="2"/>
  </si>
  <si>
    <t>1級管工事施工管理技士</t>
    <rPh sb="1" eb="2">
      <t>キュウ</t>
    </rPh>
    <rPh sb="2" eb="5">
      <t>カンコウジ</t>
    </rPh>
    <rPh sb="5" eb="7">
      <t>セコウ</t>
    </rPh>
    <rPh sb="7" eb="9">
      <t>カンリ</t>
    </rPh>
    <rPh sb="9" eb="11">
      <t>ギシ</t>
    </rPh>
    <phoneticPr fontId="2"/>
  </si>
  <si>
    <t>1級造園施工管理技士</t>
    <rPh sb="1" eb="2">
      <t>キュウ</t>
    </rPh>
    <rPh sb="2" eb="4">
      <t>ゾウエン</t>
    </rPh>
    <rPh sb="4" eb="6">
      <t>セコウ</t>
    </rPh>
    <rPh sb="6" eb="8">
      <t>カンリ</t>
    </rPh>
    <rPh sb="8" eb="10">
      <t>ギシ</t>
    </rPh>
    <phoneticPr fontId="2"/>
  </si>
  <si>
    <t>1級建設機械施工技士</t>
    <rPh sb="1" eb="2">
      <t>キュウ</t>
    </rPh>
    <rPh sb="2" eb="4">
      <t>ケンセツ</t>
    </rPh>
    <rPh sb="4" eb="6">
      <t>キカイ</t>
    </rPh>
    <rPh sb="6" eb="8">
      <t>セコウ</t>
    </rPh>
    <rPh sb="8" eb="9">
      <t>ギ</t>
    </rPh>
    <rPh sb="9" eb="10">
      <t>シ</t>
    </rPh>
    <phoneticPr fontId="2"/>
  </si>
  <si>
    <t>水道浄水施設管理技士（1級）</t>
    <rPh sb="0" eb="2">
      <t>スイドウ</t>
    </rPh>
    <rPh sb="2" eb="4">
      <t>ジョウスイ</t>
    </rPh>
    <rPh sb="4" eb="6">
      <t>シセツ</t>
    </rPh>
    <rPh sb="6" eb="8">
      <t>カンリ</t>
    </rPh>
    <rPh sb="8" eb="10">
      <t>ギシ</t>
    </rPh>
    <rPh sb="12" eb="13">
      <t>キュウ</t>
    </rPh>
    <phoneticPr fontId="2"/>
  </si>
  <si>
    <t>水道管路施設管理技士（1級）</t>
    <rPh sb="0" eb="2">
      <t>スイドウ</t>
    </rPh>
    <rPh sb="2" eb="4">
      <t>カンロ</t>
    </rPh>
    <rPh sb="4" eb="6">
      <t>シセツ</t>
    </rPh>
    <rPh sb="6" eb="8">
      <t>カンリ</t>
    </rPh>
    <rPh sb="8" eb="10">
      <t>ギシ</t>
    </rPh>
    <rPh sb="12" eb="13">
      <t>キュウ</t>
    </rPh>
    <phoneticPr fontId="2"/>
  </si>
  <si>
    <t>上水道及び工業用水道部門</t>
    <rPh sb="0" eb="3">
      <t>ジョウスイドウ</t>
    </rPh>
    <rPh sb="3" eb="4">
      <t>オヨ</t>
    </rPh>
    <rPh sb="5" eb="8">
      <t>コウギョウヨウ</t>
    </rPh>
    <rPh sb="8" eb="10">
      <t>スイドウ</t>
    </rPh>
    <rPh sb="10" eb="12">
      <t>ブモン</t>
    </rPh>
    <phoneticPr fontId="2"/>
  </si>
  <si>
    <t>下水道部門</t>
    <rPh sb="0" eb="3">
      <t>ゲスイドウ</t>
    </rPh>
    <rPh sb="3" eb="5">
      <t>ブモン</t>
    </rPh>
    <phoneticPr fontId="2"/>
  </si>
  <si>
    <t>造園部門</t>
    <rPh sb="0" eb="2">
      <t>ゾウエン</t>
    </rPh>
    <rPh sb="2" eb="4">
      <t>ブモン</t>
    </rPh>
    <phoneticPr fontId="2"/>
  </si>
  <si>
    <t>都市計画及び地方計画部門</t>
    <rPh sb="0" eb="2">
      <t>トシ</t>
    </rPh>
    <rPh sb="2" eb="4">
      <t>ケイカク</t>
    </rPh>
    <rPh sb="4" eb="5">
      <t>オヨ</t>
    </rPh>
    <rPh sb="6" eb="8">
      <t>チホウ</t>
    </rPh>
    <rPh sb="8" eb="10">
      <t>ケイカク</t>
    </rPh>
    <rPh sb="10" eb="12">
      <t>ブモン</t>
    </rPh>
    <phoneticPr fontId="2"/>
  </si>
  <si>
    <t>地質部門</t>
    <rPh sb="0" eb="2">
      <t>チシツ</t>
    </rPh>
    <rPh sb="2" eb="4">
      <t>ブモン</t>
    </rPh>
    <phoneticPr fontId="2"/>
  </si>
  <si>
    <t>土質及び基礎部門</t>
    <rPh sb="0" eb="2">
      <t>ドシツ</t>
    </rPh>
    <rPh sb="2" eb="3">
      <t>オヨ</t>
    </rPh>
    <rPh sb="4" eb="6">
      <t>キソ</t>
    </rPh>
    <rPh sb="6" eb="8">
      <t>ブモン</t>
    </rPh>
    <phoneticPr fontId="2"/>
  </si>
  <si>
    <t>鋼構造及びコンクリート部門</t>
    <rPh sb="0" eb="3">
      <t>コウコウゾウ</t>
    </rPh>
    <rPh sb="3" eb="4">
      <t>オヨ</t>
    </rPh>
    <rPh sb="11" eb="13">
      <t>ブモン</t>
    </rPh>
    <phoneticPr fontId="2"/>
  </si>
  <si>
    <t>その他の部門</t>
    <rPh sb="2" eb="3">
      <t>タ</t>
    </rPh>
    <rPh sb="4" eb="6">
      <t>ブモン</t>
    </rPh>
    <phoneticPr fontId="2"/>
  </si>
  <si>
    <t>全て</t>
    <rPh sb="0" eb="1">
      <t>ゼン</t>
    </rPh>
    <phoneticPr fontId="2"/>
  </si>
  <si>
    <t>土木関係建設コンサルタント</t>
    <phoneticPr fontId="2"/>
  </si>
  <si>
    <t>補償コンサルタント</t>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</si>
  <si>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</si>
  <si>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</si>
  <si>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</si>
  <si>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GIS</t>
    <phoneticPr fontId="2"/>
  </si>
  <si>
    <t>建築一般</t>
    <rPh sb="0" eb="2">
      <t>ケンチク</t>
    </rPh>
    <rPh sb="2" eb="4">
      <t>イッパン</t>
    </rPh>
    <phoneticPr fontId="2"/>
  </si>
  <si>
    <t>意匠</t>
    <rPh sb="0" eb="2">
      <t>イショウ</t>
    </rPh>
    <phoneticPr fontId="2"/>
  </si>
  <si>
    <t>構造</t>
    <rPh sb="0" eb="2">
      <t>コウゾウ</t>
    </rPh>
    <phoneticPr fontId="2"/>
  </si>
  <si>
    <t>暖冷房</t>
    <rPh sb="0" eb="1">
      <t>ダン</t>
    </rPh>
    <rPh sb="1" eb="3">
      <t>レイボウ</t>
    </rPh>
    <phoneticPr fontId="2"/>
  </si>
  <si>
    <t>衛生</t>
    <rPh sb="0" eb="2">
      <t>エイセイ</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</si>
  <si>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</si>
  <si>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</si>
  <si>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</si>
  <si>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r>
      <t>工事監理（建築）　</t>
    </r>
    <r>
      <rPr>
        <sz val="6"/>
        <rFont val="ＭＳ Ｐ明朝"/>
        <family val="1"/>
        <charset val="128"/>
      </rPr>
      <t>※2</t>
    </r>
    <rPh sb="0" eb="2">
      <t>コウジ</t>
    </rPh>
    <rPh sb="2" eb="4">
      <t>カンリ</t>
    </rPh>
    <rPh sb="5" eb="7">
      <t>ケンチク</t>
    </rPh>
    <phoneticPr fontId="2"/>
  </si>
  <si>
    <r>
      <t>工事監理（機械）　</t>
    </r>
    <r>
      <rPr>
        <sz val="6"/>
        <rFont val="ＭＳ Ｐ明朝"/>
        <family val="1"/>
        <charset val="128"/>
      </rPr>
      <t>※2</t>
    </r>
    <rPh sb="0" eb="2">
      <t>コウジ</t>
    </rPh>
    <rPh sb="2" eb="4">
      <t>カンリ</t>
    </rPh>
    <rPh sb="5" eb="7">
      <t>キカイ</t>
    </rPh>
    <phoneticPr fontId="2"/>
  </si>
  <si>
    <r>
      <t>工事監理（電気）　</t>
    </r>
    <r>
      <rPr>
        <sz val="6"/>
        <rFont val="ＭＳ Ｐ明朝"/>
        <family val="1"/>
        <charset val="128"/>
      </rPr>
      <t>※2</t>
    </r>
    <rPh sb="0" eb="2">
      <t>コウジ</t>
    </rPh>
    <rPh sb="2" eb="4">
      <t>カンリ</t>
    </rPh>
    <rPh sb="5" eb="7">
      <t>デンキ</t>
    </rPh>
    <phoneticPr fontId="2"/>
  </si>
  <si>
    <t>調査</t>
    <rPh sb="0" eb="2">
      <t>チョウサ</t>
    </rPh>
    <phoneticPr fontId="2"/>
  </si>
  <si>
    <t>耐震診断</t>
    <rPh sb="0" eb="2">
      <t>タイシン</t>
    </rPh>
    <rPh sb="2" eb="4">
      <t>シンダン</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</si>
  <si>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</si>
  <si>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</si>
  <si>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</si>
  <si>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</si>
  <si>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</si>
  <si>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</si>
  <si>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鋼構造及びコンクリート</t>
    <rPh sb="0" eb="1">
      <t>コウ</t>
    </rPh>
    <rPh sb="1" eb="3">
      <t>コウゾウ</t>
    </rPh>
    <rPh sb="3" eb="4">
      <t>オヨ</t>
    </rPh>
    <phoneticPr fontId="2"/>
  </si>
  <si>
    <t>機械</t>
    <rPh sb="0" eb="2">
      <t>キカイ</t>
    </rPh>
    <phoneticPr fontId="2"/>
  </si>
  <si>
    <t>電気電子</t>
    <rPh sb="0" eb="2">
      <t>デンキ</t>
    </rPh>
    <rPh sb="2" eb="4">
      <t>デンシ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</si>
  <si>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</si>
  <si>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</si>
  <si>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</si>
  <si>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</si>
  <si>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</si>
  <si>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</si>
  <si>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</si>
  <si>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</si>
  <si>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計量証明事業</t>
    <rPh sb="0" eb="2">
      <t>ケイリョウ</t>
    </rPh>
    <rPh sb="2" eb="4">
      <t>ショウメイ</t>
    </rPh>
    <rPh sb="4" eb="6">
      <t>ジギョウ</t>
    </rPh>
    <phoneticPr fontId="2"/>
  </si>
  <si>
    <t>濃度</t>
    <rPh sb="0" eb="2">
      <t>ノウド</t>
    </rPh>
    <phoneticPr fontId="2"/>
  </si>
  <si>
    <t>特定濃度</t>
    <rPh sb="0" eb="2">
      <t>トクテイ</t>
    </rPh>
    <rPh sb="2" eb="4">
      <t>ノウド</t>
    </rPh>
    <phoneticPr fontId="2"/>
  </si>
  <si>
    <t>音圧レベル</t>
    <rPh sb="0" eb="1">
      <t>オト</t>
    </rPh>
    <rPh sb="1" eb="2">
      <t>アツ</t>
    </rPh>
    <phoneticPr fontId="2"/>
  </si>
  <si>
    <t>振動加速度レベル</t>
    <rPh sb="0" eb="2">
      <t>シンドウ</t>
    </rPh>
    <rPh sb="2" eb="4">
      <t>カソク</t>
    </rPh>
    <phoneticPr fontId="2"/>
  </si>
  <si>
    <t xml:space="preserve">
○</t>
    <phoneticPr fontId="2"/>
  </si>
  <si>
    <t>登録</t>
    <rPh sb="0" eb="2">
      <t>トウロク</t>
    </rPh>
    <phoneticPr fontId="2"/>
  </si>
  <si>
    <t>希望</t>
    <rPh sb="0" eb="2">
      <t>キボウ</t>
    </rPh>
    <phoneticPr fontId="2"/>
  </si>
  <si>
    <t>※1　技術士の有資格者数の記入にあたって、各部門の選択科目によっては計上できない場合がある。別添の提出要領の表-3を参考にし、注意して記入すること。</t>
    <phoneticPr fontId="2"/>
  </si>
  <si>
    <t>　　　 なお、総合技術監理部門を除く各部門の有資格者数には、総合技術監理部門（該当する選択科目）の人数も計上すること。</t>
    <phoneticPr fontId="2"/>
  </si>
  <si>
    <t>※2　工事監理（建築）、工事監理（機械）及び工事監理（電気）については、自社の設計した事案以外の工事監理業務についても記入すること。</t>
    <phoneticPr fontId="2"/>
  </si>
  <si>
    <t>測－様式第1-3号</t>
    <rPh sb="0" eb="1">
      <t>ソク</t>
    </rPh>
    <phoneticPr fontId="2"/>
  </si>
  <si>
    <t>件名（業務名）</t>
    <rPh sb="0" eb="2">
      <t>ケンメイ</t>
    </rPh>
    <rPh sb="3" eb="5">
      <t>ギョウム</t>
    </rPh>
    <rPh sb="5" eb="6">
      <t>メイ</t>
    </rPh>
    <phoneticPr fontId="2"/>
  </si>
  <si>
    <t>業　　務　　概　　要</t>
    <phoneticPr fontId="2"/>
  </si>
  <si>
    <t>業　務　期　間</t>
    <rPh sb="0" eb="1">
      <t>ギョウ</t>
    </rPh>
    <rPh sb="2" eb="3">
      <t>ツトム</t>
    </rPh>
    <rPh sb="4" eb="5">
      <t>キ</t>
    </rPh>
    <rPh sb="6" eb="7">
      <t>アイダ</t>
    </rPh>
    <phoneticPr fontId="2"/>
  </si>
  <si>
    <t>柏原市</t>
    <rPh sb="0" eb="3">
      <t>カシワラシ</t>
    </rPh>
    <phoneticPr fontId="2"/>
  </si>
  <si>
    <t>他の官公庁</t>
    <rPh sb="0" eb="1">
      <t>タ</t>
    </rPh>
    <rPh sb="2" eb="5">
      <t>カンコウチョウ</t>
    </rPh>
    <phoneticPr fontId="2"/>
  </si>
  <si>
    <t>一般企業等</t>
    <rPh sb="0" eb="2">
      <t>イッパン</t>
    </rPh>
    <rPh sb="2" eb="4">
      <t>キギョウ</t>
    </rPh>
    <rPh sb="4" eb="5">
      <t>トウ</t>
    </rPh>
    <phoneticPr fontId="2"/>
  </si>
  <si>
    <t>※　「別紙のとおり」と記入を省略しないこと。また、記入する内容は、受注を希望する実績を中心に記入すること。</t>
    <rPh sb="11" eb="13">
      <t>キニュウ</t>
    </rPh>
    <rPh sb="14" eb="16">
      <t>ショウリャク</t>
    </rPh>
    <rPh sb="25" eb="27">
      <t>キニュウ</t>
    </rPh>
    <rPh sb="29" eb="31">
      <t>ナイヨウ</t>
    </rPh>
    <rPh sb="33" eb="35">
      <t>ジュチュウ</t>
    </rPh>
    <rPh sb="36" eb="38">
      <t>キボウ</t>
    </rPh>
    <rPh sb="40" eb="42">
      <t>ジッセキ</t>
    </rPh>
    <rPh sb="43" eb="45">
      <t>チュウシン</t>
    </rPh>
    <rPh sb="46" eb="48">
      <t>キニュウ</t>
    </rPh>
    <phoneticPr fontId="2"/>
  </si>
  <si>
    <t>測－様式第2号</t>
    <rPh sb="0" eb="1">
      <t>ソク</t>
    </rPh>
    <rPh sb="2" eb="4">
      <t>ヨウシキ</t>
    </rPh>
    <rPh sb="4" eb="5">
      <t>ダイ</t>
    </rPh>
    <rPh sb="6" eb="7">
      <t>ゴウ</t>
    </rPh>
    <phoneticPr fontId="2"/>
  </si>
  <si>
    <t>測－様式第3号</t>
    <rPh sb="0" eb="1">
      <t>ソク</t>
    </rPh>
    <rPh sb="2" eb="4">
      <t>ヨウシキ</t>
    </rPh>
    <rPh sb="4" eb="5">
      <t>ダイ</t>
    </rPh>
    <rPh sb="6" eb="7">
      <t>ゴウ</t>
    </rPh>
    <phoneticPr fontId="2"/>
  </si>
  <si>
    <t>直近2年間の官公庁等の実績表</t>
    <rPh sb="0" eb="1">
      <t>チョク</t>
    </rPh>
    <rPh sb="3" eb="5">
      <t>ネンカン</t>
    </rPh>
    <rPh sb="6" eb="9">
      <t>カンコウチョウ</t>
    </rPh>
    <rPh sb="9" eb="10">
      <t>ナド</t>
    </rPh>
    <rPh sb="11" eb="13">
      <t>ジッセキ</t>
    </rPh>
    <rPh sb="13" eb="14">
      <t>ヒョウ</t>
    </rPh>
    <phoneticPr fontId="2"/>
  </si>
  <si>
    <t>業　　務　　概　　要</t>
    <rPh sb="0" eb="1">
      <t>ギョウ</t>
    </rPh>
    <rPh sb="3" eb="4">
      <t>ツトム</t>
    </rPh>
    <rPh sb="6" eb="7">
      <t>ガイ</t>
    </rPh>
    <rPh sb="9" eb="10">
      <t>ヨウ</t>
    </rPh>
    <phoneticPr fontId="2"/>
  </si>
  <si>
    <t>※　この様式の記入事項を満たしていれば、独自様式でも可。</t>
    <phoneticPr fontId="2"/>
  </si>
  <si>
    <t>測－様式第4号</t>
    <rPh sb="0" eb="1">
      <t>ソク</t>
    </rPh>
    <rPh sb="2" eb="4">
      <t>ヨウシキ</t>
    </rPh>
    <rPh sb="4" eb="5">
      <t>ダイ</t>
    </rPh>
    <rPh sb="6" eb="7">
      <t>ゴウ</t>
    </rPh>
    <phoneticPr fontId="2"/>
  </si>
  <si>
    <t>法令による免許等</t>
    <rPh sb="0" eb="2">
      <t>ホウレイ</t>
    </rPh>
    <rPh sb="5" eb="7">
      <t>メンキョ</t>
    </rPh>
    <rPh sb="7" eb="8">
      <t>トウ</t>
    </rPh>
    <phoneticPr fontId="2"/>
  </si>
  <si>
    <t>実　務　経　歴</t>
    <rPh sb="0" eb="1">
      <t>ジツ</t>
    </rPh>
    <rPh sb="2" eb="3">
      <t>ツトム</t>
    </rPh>
    <rPh sb="4" eb="5">
      <t>ヘ</t>
    </rPh>
    <rPh sb="6" eb="7">
      <t>レキ</t>
    </rPh>
    <phoneticPr fontId="2"/>
  </si>
  <si>
    <t>実務経験年月</t>
    <rPh sb="0" eb="4">
      <t>ジツムケイケン</t>
    </rPh>
    <rPh sb="4" eb="6">
      <t>ネンゲツ</t>
    </rPh>
    <phoneticPr fontId="2"/>
  </si>
  <si>
    <t>名　　　称</t>
    <rPh sb="0" eb="1">
      <t>メイ</t>
    </rPh>
    <rPh sb="4" eb="5">
      <t>ショウ</t>
    </rPh>
    <phoneticPr fontId="2"/>
  </si>
  <si>
    <t>取 得 年 月 日</t>
    <rPh sb="0" eb="1">
      <t>トリ</t>
    </rPh>
    <rPh sb="2" eb="3">
      <t>エ</t>
    </rPh>
    <rPh sb="4" eb="5">
      <t>ネン</t>
    </rPh>
    <rPh sb="6" eb="7">
      <t>ツキ</t>
    </rPh>
    <rPh sb="8" eb="9">
      <t>ヒ</t>
    </rPh>
    <phoneticPr fontId="2"/>
  </si>
  <si>
    <t>測－様式第5号</t>
    <rPh sb="0" eb="1">
      <t>ソク</t>
    </rPh>
    <rPh sb="2" eb="4">
      <t>ヨウシキ</t>
    </rPh>
    <rPh sb="4" eb="5">
      <t>ダイ</t>
    </rPh>
    <rPh sb="6" eb="7">
      <t>ゴウ</t>
    </rPh>
    <phoneticPr fontId="2"/>
  </si>
  <si>
    <t>柏原市内の営業所（事務所）所在地位置図</t>
    <rPh sb="0" eb="2">
      <t>カシワラ</t>
    </rPh>
    <rPh sb="2" eb="3">
      <t>シ</t>
    </rPh>
    <rPh sb="5" eb="8">
      <t>エイギョウショ</t>
    </rPh>
    <rPh sb="9" eb="11">
      <t>ジム</t>
    </rPh>
    <rPh sb="11" eb="12">
      <t>ショ</t>
    </rPh>
    <rPh sb="13" eb="16">
      <t>ショザイチ</t>
    </rPh>
    <rPh sb="16" eb="18">
      <t>イチ</t>
    </rPh>
    <rPh sb="18" eb="19">
      <t>ズ</t>
    </rPh>
    <phoneticPr fontId="2"/>
  </si>
  <si>
    <t>測－様式第6号</t>
    <rPh sb="0" eb="1">
      <t>ソク</t>
    </rPh>
    <phoneticPr fontId="2"/>
  </si>
  <si>
    <t>柏原市測量・建設コンサルタント等業務入札参加資格審査申請 確認票　（令和7・8年度）</t>
    <rPh sb="0" eb="2">
      <t>カシワラ</t>
    </rPh>
    <rPh sb="2" eb="3">
      <t>シ</t>
    </rPh>
    <rPh sb="3" eb="5">
      <t>ソクリョウ</t>
    </rPh>
    <rPh sb="6" eb="8">
      <t>ケンセツ</t>
    </rPh>
    <rPh sb="15" eb="16">
      <t>トウ</t>
    </rPh>
    <rPh sb="16" eb="18">
      <t>ギョウム</t>
    </rPh>
    <rPh sb="18" eb="20">
      <t>ニュウサツ</t>
    </rPh>
    <rPh sb="20" eb="22">
      <t>サンカ</t>
    </rPh>
    <rPh sb="22" eb="24">
      <t>シカク</t>
    </rPh>
    <rPh sb="24" eb="26">
      <t>シンサ</t>
    </rPh>
    <rPh sb="26" eb="28">
      <t>シンセイ</t>
    </rPh>
    <rPh sb="29" eb="31">
      <t>カクニン</t>
    </rPh>
    <rPh sb="31" eb="32">
      <t>ヒョウ</t>
    </rPh>
    <phoneticPr fontId="2"/>
  </si>
  <si>
    <t>第1-1号
第1-2号
第1-3号</t>
    <rPh sb="0" eb="1">
      <t>ダイ</t>
    </rPh>
    <rPh sb="4" eb="5">
      <t>ゴウ</t>
    </rPh>
    <rPh sb="12" eb="13">
      <t>ダイ</t>
    </rPh>
    <rPh sb="16" eb="17">
      <t>ゴウ</t>
    </rPh>
    <phoneticPr fontId="2"/>
  </si>
  <si>
    <r>
      <rPr>
        <b/>
        <sz val="9"/>
        <rFont val="ＭＳ Ｐ明朝"/>
        <family val="1"/>
        <charset val="128"/>
      </rPr>
      <t>履歴事項全部証明書</t>
    </r>
    <r>
      <rPr>
        <sz val="9"/>
        <rFont val="ＭＳ Ｐ明朝"/>
        <family val="1"/>
        <charset val="128"/>
      </rPr>
      <t>（登記簿謄本）
（</t>
    </r>
    <r>
      <rPr>
        <sz val="9"/>
        <color indexed="10"/>
        <rFont val="ＭＳ Ｐ明朝"/>
        <family val="1"/>
        <charset val="128"/>
      </rPr>
      <t>令和6年9月1日以降</t>
    </r>
    <r>
      <rPr>
        <sz val="9"/>
        <rFont val="ＭＳ Ｐ明朝"/>
        <family val="1"/>
        <charset val="128"/>
      </rPr>
      <t>に発行されたもの。）</t>
    </r>
    <phoneticPr fontId="2"/>
  </si>
  <si>
    <r>
      <rPr>
        <b/>
        <sz val="9"/>
        <rFont val="ＭＳ Ｐ明朝"/>
        <family val="1"/>
        <charset val="128"/>
      </rPr>
      <t>住民票</t>
    </r>
    <r>
      <rPr>
        <sz val="9"/>
        <rFont val="ＭＳ Ｐ明朝"/>
        <family val="1"/>
        <charset val="128"/>
      </rPr>
      <t xml:space="preserve">
（</t>
    </r>
    <r>
      <rPr>
        <sz val="9"/>
        <color indexed="10"/>
        <rFont val="ＭＳ Ｐ明朝"/>
        <family val="1"/>
        <charset val="128"/>
      </rPr>
      <t>令和6年9月1日以降</t>
    </r>
    <r>
      <rPr>
        <sz val="9"/>
        <rFont val="ＭＳ Ｐ明朝"/>
        <family val="1"/>
        <charset val="128"/>
      </rPr>
      <t>に発行されたもの。）</t>
    </r>
    <rPh sb="0" eb="3">
      <t>ジュウミンヒョウ</t>
    </rPh>
    <rPh sb="8" eb="9">
      <t>ネン</t>
    </rPh>
    <rPh sb="10" eb="11">
      <t>ガツ</t>
    </rPh>
    <rPh sb="12" eb="13">
      <t>ニチ</t>
    </rPh>
    <rPh sb="13" eb="15">
      <t>イコウ</t>
    </rPh>
    <rPh sb="16" eb="18">
      <t>ハッコウ</t>
    </rPh>
    <phoneticPr fontId="2"/>
  </si>
  <si>
    <r>
      <rPr>
        <b/>
        <sz val="9"/>
        <rFont val="ＭＳ Ｐ明朝"/>
        <family val="1"/>
        <charset val="128"/>
      </rPr>
      <t>印鑑証明</t>
    </r>
    <r>
      <rPr>
        <sz val="9"/>
        <rFont val="ＭＳ Ｐ明朝"/>
        <family val="1"/>
        <charset val="128"/>
      </rPr>
      <t xml:space="preserve">
（証明年月日が</t>
    </r>
    <r>
      <rPr>
        <sz val="9"/>
        <color indexed="10"/>
        <rFont val="ＭＳ Ｐ明朝"/>
        <family val="1"/>
        <charset val="128"/>
      </rPr>
      <t>令和6年9月1日以降</t>
    </r>
    <r>
      <rPr>
        <sz val="9"/>
        <rFont val="ＭＳ Ｐ明朝"/>
        <family val="1"/>
        <charset val="128"/>
      </rPr>
      <t>のもの。なお、複写の際に拡大、縮小したものは不可。）</t>
    </r>
    <phoneticPr fontId="2"/>
  </si>
  <si>
    <t>―</t>
  </si>
  <si>
    <r>
      <t>※　№3～№13については、全て</t>
    </r>
    <r>
      <rPr>
        <sz val="9"/>
        <color indexed="10"/>
        <rFont val="ＭＳ Ｐ明朝"/>
        <family val="1"/>
        <charset val="128"/>
      </rPr>
      <t>ピンク色</t>
    </r>
    <r>
      <rPr>
        <sz val="9"/>
        <rFont val="ＭＳ Ｐ明朝"/>
        <family val="1"/>
        <charset val="128"/>
      </rPr>
      <t>のフラットファイルに番号順に綴じること（№1～№2については、ファイルに綴じない）。</t>
    </r>
    <rPh sb="14" eb="15">
      <t>スベ</t>
    </rPh>
    <rPh sb="19" eb="20">
      <t>イロ</t>
    </rPh>
    <rPh sb="30" eb="32">
      <t>バンゴウ</t>
    </rPh>
    <rPh sb="32" eb="33">
      <t>ジュン</t>
    </rPh>
    <rPh sb="34" eb="35">
      <t>ト</t>
    </rPh>
    <phoneticPr fontId="2"/>
  </si>
  <si>
    <r>
      <t>　　 申請者チェック欄にチェックを入れ、添付書類等を確認すること（</t>
    </r>
    <r>
      <rPr>
        <sz val="9"/>
        <color indexed="10"/>
        <rFont val="ＭＳ Ｐ明朝"/>
        <family val="1"/>
        <charset val="128"/>
      </rPr>
      <t>本確認票は提出不要</t>
    </r>
    <r>
      <rPr>
        <sz val="9"/>
        <rFont val="ＭＳ Ｐ明朝"/>
        <family val="1"/>
        <charset val="128"/>
      </rPr>
      <t>）。</t>
    </r>
    <rPh sb="3" eb="6">
      <t>シンセイシャ</t>
    </rPh>
    <rPh sb="10" eb="11">
      <t>ラン</t>
    </rPh>
    <rPh sb="17" eb="18">
      <t>イ</t>
    </rPh>
    <rPh sb="20" eb="22">
      <t>テンプ</t>
    </rPh>
    <rPh sb="22" eb="24">
      <t>ショルイ</t>
    </rPh>
    <rPh sb="24" eb="25">
      <t>トウ</t>
    </rPh>
    <rPh sb="26" eb="28">
      <t>カクニン</t>
    </rPh>
    <rPh sb="33" eb="34">
      <t>ホン</t>
    </rPh>
    <rPh sb="34" eb="36">
      <t>カクニン</t>
    </rPh>
    <rPh sb="36" eb="37">
      <t>ヒョウ</t>
    </rPh>
    <rPh sb="38" eb="40">
      <t>テイシュツ</t>
    </rPh>
    <rPh sb="40" eb="42">
      <t>フヨウ</t>
    </rPh>
    <phoneticPr fontId="2"/>
  </si>
  <si>
    <t>－</t>
  </si>
  <si>
    <t>〒</t>
  </si>
  <si>
    <r>
      <rPr>
        <b/>
        <sz val="9"/>
        <rFont val="ＭＳ Ｐ明朝"/>
        <family val="1"/>
        <charset val="128"/>
      </rPr>
      <t>直近決算の財務諸表</t>
    </r>
    <r>
      <rPr>
        <sz val="9"/>
        <rFont val="ＭＳ Ｐ明朝"/>
        <family val="1"/>
        <charset val="128"/>
      </rPr>
      <t>（貸借対照表及び損益計算書）</t>
    </r>
    <phoneticPr fontId="2"/>
  </si>
  <si>
    <r>
      <t xml:space="preserve">技術者名簿
</t>
    </r>
    <r>
      <rPr>
        <sz val="9"/>
        <rFont val="ＭＳ Ｐ明朝"/>
        <family val="1"/>
        <charset val="128"/>
      </rPr>
      <t>（独自様式でも可。）</t>
    </r>
    <rPh sb="0" eb="3">
      <t>ギジュツシャ</t>
    </rPh>
    <rPh sb="3" eb="5">
      <t>メイボ</t>
    </rPh>
    <phoneticPr fontId="2"/>
  </si>
  <si>
    <r>
      <rPr>
        <b/>
        <sz val="9"/>
        <rFont val="ＭＳ Ｐ明朝"/>
        <family val="1"/>
        <charset val="128"/>
      </rPr>
      <t xml:space="preserve">柏原市内の営業所（事務所）所在地位置図
</t>
    </r>
    <r>
      <rPr>
        <sz val="9"/>
        <rFont val="ＭＳ Ｐ明朝"/>
        <family val="1"/>
        <charset val="128"/>
      </rPr>
      <t>（</t>
    </r>
    <r>
      <rPr>
        <sz val="9"/>
        <color indexed="10"/>
        <rFont val="ＭＳ Ｐ明朝"/>
        <family val="1"/>
        <charset val="128"/>
      </rPr>
      <t>市内・準市内業者のみ</t>
    </r>
    <r>
      <rPr>
        <sz val="9"/>
        <rFont val="ＭＳ Ｐ明朝"/>
        <family val="1"/>
        <charset val="128"/>
      </rPr>
      <t>添付。また、独自様式でも可。）</t>
    </r>
    <rPh sb="0" eb="4">
      <t>カシワラシナイ</t>
    </rPh>
    <rPh sb="5" eb="8">
      <t>エイギョウショ</t>
    </rPh>
    <rPh sb="9" eb="11">
      <t>ジム</t>
    </rPh>
    <rPh sb="11" eb="12">
      <t>ショ</t>
    </rPh>
    <rPh sb="13" eb="16">
      <t>ショザイチ</t>
    </rPh>
    <rPh sb="16" eb="18">
      <t>イチ</t>
    </rPh>
    <rPh sb="18" eb="19">
      <t>ズ</t>
    </rPh>
    <rPh sb="21" eb="23">
      <t>シナイ</t>
    </rPh>
    <rPh sb="24" eb="29">
      <t>ジュンシナイギョウシャ</t>
    </rPh>
    <rPh sb="31" eb="33">
      <t>テンプ</t>
    </rPh>
    <phoneticPr fontId="2"/>
  </si>
  <si>
    <r>
      <rPr>
        <b/>
        <sz val="9"/>
        <rFont val="ＭＳ Ｐ明朝"/>
        <family val="1"/>
        <charset val="128"/>
      </rPr>
      <t xml:space="preserve">経営規模総括表
</t>
    </r>
    <r>
      <rPr>
        <sz val="9"/>
        <rFont val="ＭＳ Ｐ明朝"/>
        <family val="1"/>
        <charset val="128"/>
      </rPr>
      <t>（作成している場合のみ。）</t>
    </r>
    <rPh sb="0" eb="2">
      <t>ケイエイ</t>
    </rPh>
    <rPh sb="2" eb="4">
      <t>キボ</t>
    </rPh>
    <rPh sb="4" eb="7">
      <t>ソウカツヒョウ</t>
    </rPh>
    <rPh sb="9" eb="11">
      <t>サクセイ</t>
    </rPh>
    <rPh sb="15" eb="17">
      <t>バアイ</t>
    </rPh>
    <phoneticPr fontId="2"/>
  </si>
  <si>
    <r>
      <rPr>
        <b/>
        <sz val="9"/>
        <rFont val="ＭＳ Ｐ明朝"/>
        <family val="1"/>
        <charset val="128"/>
      </rPr>
      <t>柏原市測量・建設コンサルタント等業務入札参加資格審査申請書</t>
    </r>
    <r>
      <rPr>
        <sz val="9"/>
        <rFont val="ＭＳ Ｐ明朝"/>
        <family val="1"/>
        <charset val="128"/>
      </rPr>
      <t xml:space="preserve">
（『</t>
    </r>
    <r>
      <rPr>
        <sz val="9"/>
        <color indexed="10"/>
        <rFont val="ＭＳ Ｐ明朝"/>
        <family val="1"/>
        <charset val="128"/>
      </rPr>
      <t>実印</t>
    </r>
    <r>
      <rPr>
        <sz val="9"/>
        <rFont val="ＭＳ Ｐ明朝"/>
        <family val="1"/>
        <charset val="128"/>
      </rPr>
      <t>』及び『</t>
    </r>
    <r>
      <rPr>
        <sz val="9"/>
        <color indexed="10"/>
        <rFont val="ＭＳ Ｐ明朝"/>
        <family val="1"/>
        <charset val="128"/>
      </rPr>
      <t>使用印</t>
    </r>
    <r>
      <rPr>
        <sz val="9"/>
        <rFont val="ＭＳ Ｐ明朝"/>
        <family val="1"/>
        <charset val="128"/>
      </rPr>
      <t>』を押印のこと。また、1・2ページは</t>
    </r>
    <r>
      <rPr>
        <sz val="9"/>
        <color indexed="10"/>
        <rFont val="ＭＳ Ｐ明朝"/>
        <family val="1"/>
        <charset val="128"/>
      </rPr>
      <t>両面コピー（短辺綴）</t>
    </r>
    <r>
      <rPr>
        <sz val="9"/>
        <rFont val="ＭＳ Ｐ明朝"/>
        <family val="1"/>
        <charset val="128"/>
      </rPr>
      <t>し１枚にまとめること（各々で両面印刷設定後、「shift」を押しながらエクセルシートを2つ選択し印刷）。）</t>
    </r>
    <rPh sb="0" eb="2">
      <t>カシワラ</t>
    </rPh>
    <rPh sb="2" eb="3">
      <t>シ</t>
    </rPh>
    <rPh sb="3" eb="5">
      <t>ソクリョウ</t>
    </rPh>
    <rPh sb="6" eb="8">
      <t>ケンセツ</t>
    </rPh>
    <rPh sb="15" eb="16">
      <t>トウ</t>
    </rPh>
    <rPh sb="16" eb="18">
      <t>ギョウム</t>
    </rPh>
    <rPh sb="18" eb="20">
      <t>ニュウサツ</t>
    </rPh>
    <rPh sb="20" eb="22">
      <t>サンカ</t>
    </rPh>
    <rPh sb="22" eb="24">
      <t>シカク</t>
    </rPh>
    <rPh sb="24" eb="26">
      <t>シンサ</t>
    </rPh>
    <rPh sb="26" eb="29">
      <t>シンセイショ</t>
    </rPh>
    <rPh sb="32" eb="34">
      <t>ジツイン</t>
    </rPh>
    <rPh sb="35" eb="36">
      <t>オヨ</t>
    </rPh>
    <rPh sb="38" eb="41">
      <t>シヨウイン</t>
    </rPh>
    <rPh sb="43" eb="45">
      <t>オウイン</t>
    </rPh>
    <rPh sb="59" eb="60">
      <t>リョウ</t>
    </rPh>
    <rPh sb="60" eb="61">
      <t>メン</t>
    </rPh>
    <rPh sb="65" eb="67">
      <t>タンペン</t>
    </rPh>
    <rPh sb="67" eb="68">
      <t>ト</t>
    </rPh>
    <rPh sb="71" eb="72">
      <t>マイ</t>
    </rPh>
    <phoneticPr fontId="2"/>
  </si>
  <si>
    <r>
      <rPr>
        <b/>
        <sz val="9"/>
        <rFont val="ＭＳ Ｐ明朝"/>
        <family val="1"/>
        <charset val="128"/>
      </rPr>
      <t>直近2年間の官公庁等の実績表</t>
    </r>
    <r>
      <rPr>
        <sz val="9"/>
        <rFont val="ＭＳ Ｐ明朝"/>
        <family val="1"/>
        <charset val="128"/>
      </rPr>
      <t xml:space="preserve">
（入札参加資格審査申請書の⑯欄に記入しきれない場合のみ添付。また、独自様式でも可。）</t>
    </r>
    <rPh sb="0" eb="2">
      <t>チョッキン</t>
    </rPh>
    <rPh sb="3" eb="5">
      <t>ネンカン</t>
    </rPh>
    <rPh sb="6" eb="9">
      <t>カンコウチョウ</t>
    </rPh>
    <rPh sb="9" eb="10">
      <t>トウ</t>
    </rPh>
    <rPh sb="11" eb="13">
      <t>ジッセキ</t>
    </rPh>
    <rPh sb="13" eb="14">
      <t>ヒョウ</t>
    </rPh>
    <rPh sb="16" eb="18">
      <t>ニュウサツ</t>
    </rPh>
    <rPh sb="18" eb="20">
      <t>サンカ</t>
    </rPh>
    <rPh sb="20" eb="22">
      <t>シカク</t>
    </rPh>
    <rPh sb="22" eb="24">
      <t>シンサ</t>
    </rPh>
    <rPh sb="24" eb="27">
      <t>シンセイショ</t>
    </rPh>
    <rPh sb="29" eb="30">
      <t>ラン</t>
    </rPh>
    <rPh sb="31" eb="33">
      <t>キニュウ</t>
    </rPh>
    <rPh sb="32" eb="33">
      <t>ニュウ</t>
    </rPh>
    <rPh sb="38" eb="40">
      <t>バアイ</t>
    </rPh>
    <rPh sb="42" eb="44">
      <t>テンプ</t>
    </rPh>
    <phoneticPr fontId="2"/>
  </si>
  <si>
    <r>
      <t xml:space="preserve">《市税》
</t>
    </r>
    <r>
      <rPr>
        <b/>
        <sz val="9"/>
        <rFont val="ＭＳ Ｐ明朝"/>
        <family val="1"/>
        <charset val="128"/>
      </rPr>
      <t>納税証明書（</t>
    </r>
    <r>
      <rPr>
        <sz val="9"/>
        <color indexed="10"/>
        <rFont val="ＭＳ Ｐ明朝"/>
        <family val="1"/>
        <charset val="128"/>
      </rPr>
      <t>未納のない証明</t>
    </r>
    <r>
      <rPr>
        <sz val="9"/>
        <rFont val="ＭＳ Ｐ明朝"/>
        <family val="1"/>
        <charset val="128"/>
      </rPr>
      <t>）
（</t>
    </r>
    <r>
      <rPr>
        <sz val="9"/>
        <color indexed="10"/>
        <rFont val="ＭＳ Ｐ明朝"/>
        <family val="1"/>
        <charset val="128"/>
      </rPr>
      <t>令和6年9月1日以降</t>
    </r>
    <r>
      <rPr>
        <sz val="9"/>
        <rFont val="ＭＳ Ｐ明朝"/>
        <family val="1"/>
        <charset val="128"/>
      </rPr>
      <t>に発行されたもの。なお、直近（おおむね10日以内）に市税を納めた場合は、納税の確認ができないことがあるため、領収証を納税課へ持参。）</t>
    </r>
    <rPh sb="43" eb="45">
      <t>チョッキン</t>
    </rPh>
    <rPh sb="52" eb="53">
      <t>ニチ</t>
    </rPh>
    <rPh sb="53" eb="55">
      <t>イナイ</t>
    </rPh>
    <rPh sb="57" eb="59">
      <t>シゼイ</t>
    </rPh>
    <rPh sb="60" eb="61">
      <t>オサ</t>
    </rPh>
    <rPh sb="63" eb="65">
      <t>バアイ</t>
    </rPh>
    <rPh sb="67" eb="69">
      <t>ノウゼイ</t>
    </rPh>
    <rPh sb="70" eb="72">
      <t>カクニン</t>
    </rPh>
    <rPh sb="85" eb="88">
      <t>リョウシュウショウ</t>
    </rPh>
    <rPh sb="89" eb="91">
      <t>ノウゼイ</t>
    </rPh>
    <rPh sb="91" eb="92">
      <t>カ</t>
    </rPh>
    <rPh sb="93" eb="95">
      <t>ジサン</t>
    </rPh>
    <phoneticPr fontId="2"/>
  </si>
  <si>
    <r>
      <t xml:space="preserve">許可（登録）証明書等
</t>
    </r>
    <r>
      <rPr>
        <sz val="9"/>
        <rFont val="ＭＳ Ｐ明朝"/>
        <family val="1"/>
        <charset val="128"/>
      </rPr>
      <t>（希望する業種について許可・登録を受けているもの。）</t>
    </r>
    <rPh sb="0" eb="2">
      <t>キョカ</t>
    </rPh>
    <rPh sb="3" eb="5">
      <t>トウロク</t>
    </rPh>
    <rPh sb="6" eb="9">
      <t>ショウメイショ</t>
    </rPh>
    <rPh sb="9" eb="10">
      <t>トウ</t>
    </rPh>
    <rPh sb="12" eb="14">
      <t>キボウ</t>
    </rPh>
    <rPh sb="16" eb="18">
      <t>ギョウシュ</t>
    </rPh>
    <rPh sb="22" eb="24">
      <t>キョカ</t>
    </rPh>
    <rPh sb="25" eb="27">
      <t>トウロク</t>
    </rPh>
    <rPh sb="28" eb="29">
      <t>ウ</t>
    </rPh>
    <phoneticPr fontId="2"/>
  </si>
  <si>
    <t>柏原市測量・建設コンサルタント等業務入札参加資格審査申請書　（令和7・8年度）</t>
    <rPh sb="0" eb="2">
      <t>かしわら</t>
    </rPh>
    <rPh sb="2" eb="3">
      <t>し</t>
    </rPh>
    <rPh sb="3" eb="5">
      <t>そくりょう</t>
    </rPh>
    <rPh sb="6" eb="8">
      <t>けんせつ</t>
    </rPh>
    <rPh sb="15" eb="16">
      <t>とう</t>
    </rPh>
    <rPh sb="16" eb="18">
      <t>ぎょうむ</t>
    </rPh>
    <rPh sb="18" eb="20">
      <t>にゅうさつ</t>
    </rPh>
    <rPh sb="20" eb="22">
      <t>さんか</t>
    </rPh>
    <rPh sb="22" eb="24">
      <t>しかく</t>
    </rPh>
    <rPh sb="24" eb="26">
      <t>しんさ</t>
    </rPh>
    <rPh sb="26" eb="29">
      <t>しんせいしょ</t>
    </rPh>
    <phoneticPr fontId="2" type="Hiragana"/>
  </si>
  <si>
    <t>測－様式第1-1号（表）</t>
    <rPh sb="0" eb="1">
      <t>そく</t>
    </rPh>
    <rPh sb="2" eb="4">
      <t>ようしき</t>
    </rPh>
    <rPh sb="4" eb="5">
      <t>だい</t>
    </rPh>
    <rPh sb="8" eb="9">
      <t>ごう</t>
    </rPh>
    <rPh sb="10" eb="11">
      <t>おもて</t>
    </rPh>
    <phoneticPr fontId="2" type="Hiragana"/>
  </si>
  <si>
    <t>①区分</t>
    <phoneticPr fontId="2" type="Hiragana"/>
  </si>
  <si>
    <t>新　規</t>
    <rPh sb="0" eb="1">
      <t>しん</t>
    </rPh>
    <rPh sb="2" eb="3">
      <t>き</t>
    </rPh>
    <phoneticPr fontId="2" type="Hiragana"/>
  </si>
  <si>
    <r>
      <t xml:space="preserve">受付番号
</t>
    </r>
    <r>
      <rPr>
        <sz val="7"/>
        <color indexed="10"/>
        <rFont val="ＭＳ Ｐ明朝"/>
        <family val="1"/>
        <charset val="128"/>
      </rPr>
      <t>【記入不要】</t>
    </r>
    <rPh sb="0" eb="2">
      <t>うけつけ</t>
    </rPh>
    <rPh sb="2" eb="4">
      <t>ばんごう</t>
    </rPh>
    <rPh sb="6" eb="8">
      <t>きにゅう</t>
    </rPh>
    <rPh sb="8" eb="10">
      <t>ふよう</t>
    </rPh>
    <phoneticPr fontId="2" type="Hiragana"/>
  </si>
  <si>
    <t>第</t>
    <rPh sb="0" eb="1">
      <t>だい</t>
    </rPh>
    <phoneticPr fontId="2" type="Hiragana"/>
  </si>
  <si>
    <t>号</t>
    <phoneticPr fontId="2" type="Hiragana"/>
  </si>
  <si>
    <r>
      <t xml:space="preserve">変更受付
</t>
    </r>
    <r>
      <rPr>
        <sz val="7"/>
        <color indexed="10"/>
        <rFont val="ＭＳ Ｐ明朝"/>
        <family val="1"/>
        <charset val="128"/>
      </rPr>
      <t>【記入不要】</t>
    </r>
    <rPh sb="0" eb="2">
      <t>へんこう</t>
    </rPh>
    <rPh sb="2" eb="4">
      <t>うけつけ</t>
    </rPh>
    <rPh sb="6" eb="8">
      <t>きにゅう</t>
    </rPh>
    <rPh sb="8" eb="10">
      <t>ふよう</t>
    </rPh>
    <phoneticPr fontId="2" type="Hiragana"/>
  </si>
  <si>
    <t>令和　　 年　　 月　　 日</t>
    <rPh sb="5" eb="6">
      <t>ねん</t>
    </rPh>
    <rPh sb="9" eb="10">
      <t>つき</t>
    </rPh>
    <rPh sb="13" eb="14">
      <t>ひ</t>
    </rPh>
    <phoneticPr fontId="2" type="Hiragana"/>
  </si>
  <si>
    <t>②本書の
　 作成者</t>
    <rPh sb="1" eb="2">
      <t>ほん</t>
    </rPh>
    <rPh sb="2" eb="3">
      <t>しょ</t>
    </rPh>
    <rPh sb="7" eb="10">
      <t>さくせいしゃ</t>
    </rPh>
    <phoneticPr fontId="2" type="Hiragana"/>
  </si>
  <si>
    <t>所　属</t>
    <rPh sb="0" eb="1">
      <t>ところ</t>
    </rPh>
    <rPh sb="2" eb="3">
      <t>ぞく</t>
    </rPh>
    <phoneticPr fontId="2" type="Hiragana"/>
  </si>
  <si>
    <t>　　③商号等の頭文字
　　　 （ひらがな一字）</t>
    <rPh sb="3" eb="5">
      <t>しょうごう</t>
    </rPh>
    <rPh sb="5" eb="6">
      <t>とう</t>
    </rPh>
    <rPh sb="7" eb="10">
      <t>かしらもじ</t>
    </rPh>
    <rPh sb="20" eb="22">
      <t>いちじ</t>
    </rPh>
    <phoneticPr fontId="2" type="Hiragana"/>
  </si>
  <si>
    <t>○</t>
    <phoneticPr fontId="2" type="Hiragana"/>
  </si>
  <si>
    <t>測量</t>
    <rPh sb="0" eb="2">
      <t>そくりょう</t>
    </rPh>
    <phoneticPr fontId="2" type="Hiragana"/>
  </si>
  <si>
    <t>S</t>
    <phoneticPr fontId="2" type="Hiragana"/>
  </si>
  <si>
    <t>平成</t>
    <rPh sb="0" eb="2">
      <t>へいせい</t>
    </rPh>
    <phoneticPr fontId="2" type="Hiragana"/>
  </si>
  <si>
    <t>建築・構造・設備設計</t>
    <rPh sb="0" eb="2">
      <t>けんちく</t>
    </rPh>
    <rPh sb="3" eb="5">
      <t>こうぞう</t>
    </rPh>
    <rPh sb="6" eb="8">
      <t>せつび</t>
    </rPh>
    <rPh sb="8" eb="10">
      <t>せっけい</t>
    </rPh>
    <phoneticPr fontId="2" type="Hiragana"/>
  </si>
  <si>
    <t>H</t>
    <phoneticPr fontId="2" type="Hiragana"/>
  </si>
  <si>
    <t>令和</t>
    <rPh sb="0" eb="2">
      <t>れいわ</t>
    </rPh>
    <phoneticPr fontId="2" type="Hiragana"/>
  </si>
  <si>
    <t>更　新</t>
    <rPh sb="0" eb="1">
      <t>さら</t>
    </rPh>
    <rPh sb="2" eb="3">
      <t>しん</t>
    </rPh>
    <phoneticPr fontId="2" type="Hiragana"/>
  </si>
  <si>
    <t>氏　名</t>
    <rPh sb="0" eb="1">
      <t>し</t>
    </rPh>
    <rPh sb="2" eb="3">
      <t/>
    </rPh>
    <phoneticPr fontId="2" type="Hiragana"/>
  </si>
  <si>
    <t>土木関係建設コンサルタント</t>
    <rPh sb="0" eb="2">
      <t>どぼく</t>
    </rPh>
    <rPh sb="2" eb="4">
      <t>かんけい</t>
    </rPh>
    <rPh sb="4" eb="6">
      <t>けんせつ</t>
    </rPh>
    <phoneticPr fontId="2" type="Hiragana"/>
  </si>
  <si>
    <t>R</t>
    <phoneticPr fontId="2" type="Hiragana"/>
  </si>
  <si>
    <t>T E L</t>
    <phoneticPr fontId="2" type="Hiragana"/>
  </si>
  <si>
    <t>補償コンサルタント</t>
    <rPh sb="0" eb="2">
      <t>ほしょう</t>
    </rPh>
    <phoneticPr fontId="2" type="Hiragana"/>
  </si>
  <si>
    <t>④本社・本店（主たる営業所）</t>
    <rPh sb="1" eb="3">
      <t>ほんしゃ</t>
    </rPh>
    <rPh sb="4" eb="6">
      <t>ほんてん</t>
    </rPh>
    <rPh sb="7" eb="8">
      <t>しゅ</t>
    </rPh>
    <rPh sb="10" eb="13">
      <t>えいぎょうしょ</t>
    </rPh>
    <phoneticPr fontId="2" type="Hiragana"/>
  </si>
  <si>
    <r>
      <t>⑤本市と契約を締結する営業所（</t>
    </r>
    <r>
      <rPr>
        <sz val="9"/>
        <color indexed="10"/>
        <rFont val="ＭＳ Ｐ明朝"/>
        <family val="1"/>
        <charset val="128"/>
      </rPr>
      <t>受任者（支店等）を置く場合のみ記入</t>
    </r>
    <r>
      <rPr>
        <sz val="9"/>
        <rFont val="ＭＳ Ｐ明朝"/>
        <family val="1"/>
        <charset val="128"/>
      </rPr>
      <t>）</t>
    </r>
    <rPh sb="1" eb="3">
      <t>ほんいち</t>
    </rPh>
    <rPh sb="4" eb="6">
      <t>けいやく</t>
    </rPh>
    <rPh sb="7" eb="9">
      <t>ていけつ</t>
    </rPh>
    <rPh sb="11" eb="13">
      <t>えいぎょう</t>
    </rPh>
    <rPh sb="13" eb="14">
      <t>じょ</t>
    </rPh>
    <rPh sb="19" eb="21">
      <t>してん</t>
    </rPh>
    <rPh sb="21" eb="22">
      <t>とう</t>
    </rPh>
    <phoneticPr fontId="2" type="Hiragana"/>
  </si>
  <si>
    <t>⑥希望業種</t>
    <phoneticPr fontId="2" type="Hiragana"/>
  </si>
  <si>
    <t>地質調査</t>
    <rPh sb="0" eb="2">
      <t>ちしつ</t>
    </rPh>
    <rPh sb="2" eb="4">
      <t>ちょうさ</t>
    </rPh>
    <phoneticPr fontId="2" type="Hiragana"/>
  </si>
  <si>
    <t>不動産鑑定</t>
    <rPh sb="0" eb="3">
      <t>ふどうさん</t>
    </rPh>
    <rPh sb="3" eb="5">
      <t>かんてい</t>
    </rPh>
    <phoneticPr fontId="2" type="Hiragana"/>
  </si>
  <si>
    <t>商　　　号
又は名称</t>
    <rPh sb="0" eb="1">
      <t>しょう</t>
    </rPh>
    <rPh sb="4" eb="5">
      <t>ごう</t>
    </rPh>
    <rPh sb="6" eb="7">
      <t>また</t>
    </rPh>
    <rPh sb="8" eb="10">
      <t>めいしょう</t>
    </rPh>
    <phoneticPr fontId="2" type="Hiragana"/>
  </si>
  <si>
    <t>土地家屋調査</t>
    <rPh sb="0" eb="2">
      <t>とち</t>
    </rPh>
    <rPh sb="2" eb="4">
      <t>かおく</t>
    </rPh>
    <rPh sb="4" eb="6">
      <t>ちょうさ</t>
    </rPh>
    <phoneticPr fontId="2" type="Hiragana"/>
  </si>
  <si>
    <t>⑦資本金</t>
    <phoneticPr fontId="2" type="Hiragana"/>
  </si>
  <si>
    <t>管内調査</t>
    <rPh sb="0" eb="2">
      <t>かんない</t>
    </rPh>
    <rPh sb="2" eb="4">
      <t>ちょうさ</t>
    </rPh>
    <phoneticPr fontId="2" type="Hiragana"/>
  </si>
  <si>
    <t>所在地</t>
    <rPh sb="0" eb="3">
      <t>しょざいち</t>
    </rPh>
    <phoneticPr fontId="2" type="Hiragana"/>
  </si>
  <si>
    <t>〒</t>
    <phoneticPr fontId="2" type="Hiragana"/>
  </si>
  <si>
    <t>－</t>
    <phoneticPr fontId="2" type="Hiragana"/>
  </si>
  <si>
    <t>千円</t>
    <rPh sb="0" eb="2">
      <t>せんえん</t>
    </rPh>
    <phoneticPr fontId="2" type="Hiragana"/>
  </si>
  <si>
    <t>漏水調査</t>
    <rPh sb="0" eb="2">
      <t>ろうすい</t>
    </rPh>
    <rPh sb="2" eb="4">
      <t>ちょうさ</t>
    </rPh>
    <phoneticPr fontId="2" type="Hiragana"/>
  </si>
  <si>
    <t>環境調査</t>
    <rPh sb="0" eb="2">
      <t>かんきょう</t>
    </rPh>
    <rPh sb="2" eb="4">
      <t>ちょうさ</t>
    </rPh>
    <phoneticPr fontId="2" type="Hiragana"/>
  </si>
  <si>
    <t>年</t>
    <rPh sb="0" eb="1">
      <t>ねん</t>
    </rPh>
    <phoneticPr fontId="2" type="Hiragana"/>
  </si>
  <si>
    <t>技術職員</t>
    <rPh sb="0" eb="2">
      <t>ぎじゅつ</t>
    </rPh>
    <rPh sb="2" eb="4">
      <t>しょくいん</t>
    </rPh>
    <phoneticPr fontId="2" type="Hiragana"/>
  </si>
  <si>
    <t>合計人数</t>
    <rPh sb="0" eb="2">
      <t>ごうけい</t>
    </rPh>
    <rPh sb="2" eb="4">
      <t>にんずう</t>
    </rPh>
    <phoneticPr fontId="2" type="Hiragana"/>
  </si>
  <si>
    <t>人</t>
    <rPh sb="0" eb="1">
      <t>にん</t>
    </rPh>
    <phoneticPr fontId="2" type="Hiragana"/>
  </si>
  <si>
    <t>電話番号</t>
    <rPh sb="0" eb="2">
      <t>でんわ</t>
    </rPh>
    <rPh sb="2" eb="4">
      <t>ばんごう</t>
    </rPh>
    <phoneticPr fontId="2" type="Hiragana"/>
  </si>
  <si>
    <t>FAX番号</t>
    <rPh sb="3" eb="5">
      <t>ばんごう</t>
    </rPh>
    <phoneticPr fontId="2" type="Hiragana"/>
  </si>
  <si>
    <t>I　S　M　S</t>
    <phoneticPr fontId="2" type="Hiragana"/>
  </si>
  <si>
    <t>Eメール</t>
    <phoneticPr fontId="2" type="Hiragana"/>
  </si>
  <si>
    <t>プライバシーマーク</t>
    <phoneticPr fontId="2" type="Hiragana"/>
  </si>
  <si>
    <t>登録事業名</t>
    <rPh sb="0" eb="2">
      <t>とうろく</t>
    </rPh>
    <rPh sb="2" eb="4">
      <t>じぎょう</t>
    </rPh>
    <rPh sb="4" eb="5">
      <t>めい</t>
    </rPh>
    <phoneticPr fontId="2" type="Hiragana"/>
  </si>
  <si>
    <t>登録番号</t>
    <phoneticPr fontId="2" type="Hiragana"/>
  </si>
  <si>
    <t>登録年月日</t>
    <rPh sb="0" eb="2">
      <t>とうろく</t>
    </rPh>
    <rPh sb="2" eb="5">
      <t>ねんがっぴ</t>
    </rPh>
    <phoneticPr fontId="2" type="Hiragana"/>
  </si>
  <si>
    <t>測量業者</t>
    <rPh sb="0" eb="2">
      <t>そくりょう</t>
    </rPh>
    <rPh sb="2" eb="4">
      <t>ぎょうしゃ</t>
    </rPh>
    <phoneticPr fontId="2" type="Hiragana"/>
  </si>
  <si>
    <t>第</t>
    <phoneticPr fontId="2" type="Hiragana"/>
  </si>
  <si>
    <t>号</t>
    <rPh sb="0" eb="1">
      <t>ごう</t>
    </rPh>
    <phoneticPr fontId="2" type="Hiragana"/>
  </si>
  <si>
    <t>月</t>
    <rPh sb="0" eb="1">
      <t>がつ</t>
    </rPh>
    <phoneticPr fontId="2" type="Hiragana"/>
  </si>
  <si>
    <t>日</t>
    <rPh sb="0" eb="1">
      <t>ひ</t>
    </rPh>
    <phoneticPr fontId="2" type="Hiragana"/>
  </si>
  <si>
    <t>建築士事務所</t>
    <rPh sb="0" eb="3">
      <t>けんちくし</t>
    </rPh>
    <rPh sb="3" eb="5">
      <t>じむ</t>
    </rPh>
    <rPh sb="5" eb="6">
      <t>しょ</t>
    </rPh>
    <phoneticPr fontId="2" type="Hiragana"/>
  </si>
  <si>
    <t>建設コンサルタント</t>
    <rPh sb="0" eb="2">
      <t>けんせつ</t>
    </rPh>
    <phoneticPr fontId="2" type="Hiragana"/>
  </si>
  <si>
    <t>地質調査業者</t>
    <rPh sb="0" eb="2">
      <t>ちしつ</t>
    </rPh>
    <rPh sb="2" eb="4">
      <t>ちょうさ</t>
    </rPh>
    <rPh sb="4" eb="6">
      <t>ぎょうしゃ</t>
    </rPh>
    <phoneticPr fontId="2" type="Hiragana"/>
  </si>
  <si>
    <t>不動産鑑定業者</t>
    <rPh sb="0" eb="3">
      <t>ふどうさん</t>
    </rPh>
    <rPh sb="3" eb="5">
      <t>かんてい</t>
    </rPh>
    <rPh sb="5" eb="7">
      <t>ぎょうしゃ</t>
    </rPh>
    <phoneticPr fontId="2" type="Hiragana"/>
  </si>
  <si>
    <t>土地家屋調査士</t>
    <rPh sb="0" eb="2">
      <t>とち</t>
    </rPh>
    <rPh sb="2" eb="4">
      <t>かおく</t>
    </rPh>
    <rPh sb="4" eb="7">
      <t>ちょうさし</t>
    </rPh>
    <phoneticPr fontId="2" type="Hiragana"/>
  </si>
  <si>
    <t>司法書士</t>
    <rPh sb="0" eb="2">
      <t>しほう</t>
    </rPh>
    <rPh sb="2" eb="4">
      <t>しょし</t>
    </rPh>
    <phoneticPr fontId="2" type="Hiragana"/>
  </si>
  <si>
    <t>計量証明事業者</t>
    <rPh sb="0" eb="2">
      <t>けいりょう</t>
    </rPh>
    <rPh sb="2" eb="4">
      <t>しょうめい</t>
    </rPh>
    <rPh sb="4" eb="6">
      <t>じぎょう</t>
    </rPh>
    <rPh sb="6" eb="7">
      <t>しゃ</t>
    </rPh>
    <phoneticPr fontId="2" type="Hiragana"/>
  </si>
  <si>
    <t>日から</t>
    <rPh sb="0" eb="1">
      <t>ひ</t>
    </rPh>
    <phoneticPr fontId="2" type="Hiragana"/>
  </si>
  <si>
    <t>（税込）</t>
    <rPh sb="2" eb="3">
      <t>こ</t>
    </rPh>
    <phoneticPr fontId="2" type="Hiragana"/>
  </si>
  <si>
    <t>日まで</t>
    <rPh sb="0" eb="1">
      <t>ひ</t>
    </rPh>
    <phoneticPr fontId="2" type="Hiragana"/>
  </si>
  <si>
    <t>希望業種</t>
    <rPh sb="0" eb="2">
      <t>きぼう</t>
    </rPh>
    <rPh sb="2" eb="4">
      <t>ぎょうしゅ</t>
    </rPh>
    <phoneticPr fontId="2" type="Hiragana"/>
  </si>
  <si>
    <t>その他</t>
    <rPh sb="2" eb="3">
      <t>た</t>
    </rPh>
    <phoneticPr fontId="2" type="Hiragana"/>
  </si>
  <si>
    <t>合　　計</t>
    <rPh sb="0" eb="1">
      <t>ごう</t>
    </rPh>
    <rPh sb="3" eb="4">
      <t>けい</t>
    </rPh>
    <phoneticPr fontId="2" type="Hiragana"/>
  </si>
  <si>
    <t>　　私は、令和7・8年度柏原市測量・建設コンサルタント等業務入札参加資格審査を申請するにあたり、資格要件に該当しており、記載事項について事実と相違ないことを誓約します。</t>
    <rPh sb="15" eb="17">
      <t>そくりょう</t>
    </rPh>
    <rPh sb="18" eb="20">
      <t>けんせつ</t>
    </rPh>
    <rPh sb="27" eb="28">
      <t>とう</t>
    </rPh>
    <rPh sb="28" eb="30">
      <t>ぎょうむ</t>
    </rPh>
    <rPh sb="53" eb="55">
      <t>がいとう</t>
    </rPh>
    <rPh sb="60" eb="62">
      <t>きさい</t>
    </rPh>
    <rPh sb="62" eb="64">
      <t>じこう</t>
    </rPh>
    <rPh sb="68" eb="70">
      <t>じじつ</t>
    </rPh>
    <rPh sb="71" eb="73">
      <t>そうい</t>
    </rPh>
    <rPh sb="78" eb="80">
      <t>せいやく</t>
    </rPh>
    <phoneticPr fontId="2" type="Hiragana"/>
  </si>
  <si>
    <t>　　また、資格要件に該当しないことになった場合には、遅滞なくその旨を貴市に届け出ることも誓約します。</t>
    <rPh sb="5" eb="7">
      <t>しかく</t>
    </rPh>
    <rPh sb="7" eb="9">
      <t>ようけん</t>
    </rPh>
    <rPh sb="44" eb="46">
      <t>せいやく</t>
    </rPh>
    <phoneticPr fontId="2" type="Hiragana"/>
  </si>
  <si>
    <t>　　なお、入札（見積）等の参加又は辞退、契約の締結、代金（還付）の請求、受領及び契約履行に係る各種届出のために使用する印鑑を次のとおり届け出ます。</t>
    <rPh sb="5" eb="7">
      <t>にゅうさつ</t>
    </rPh>
    <rPh sb="8" eb="10">
      <t>みつもり</t>
    </rPh>
    <rPh sb="13" eb="15">
      <t>さんか</t>
    </rPh>
    <rPh sb="15" eb="16">
      <t>また</t>
    </rPh>
    <rPh sb="17" eb="19">
      <t>じたい</t>
    </rPh>
    <rPh sb="26" eb="28">
      <t>だいきん</t>
    </rPh>
    <rPh sb="29" eb="31">
      <t>かんぷ</t>
    </rPh>
    <rPh sb="33" eb="35">
      <t>せいきゅう</t>
    </rPh>
    <rPh sb="36" eb="38">
      <t>じゅりょう</t>
    </rPh>
    <rPh sb="38" eb="39">
      <t>およ</t>
    </rPh>
    <rPh sb="40" eb="42">
      <t>けいやく</t>
    </rPh>
    <rPh sb="42" eb="44">
      <t>りこう</t>
    </rPh>
    <rPh sb="45" eb="46">
      <t>かか</t>
    </rPh>
    <rPh sb="47" eb="49">
      <t>かくしゅ</t>
    </rPh>
    <rPh sb="49" eb="51">
      <t>とどけで</t>
    </rPh>
    <rPh sb="55" eb="57">
      <t>しよう</t>
    </rPh>
    <rPh sb="59" eb="61">
      <t>いんかん</t>
    </rPh>
    <rPh sb="62" eb="63">
      <t>つぎ</t>
    </rPh>
    <rPh sb="67" eb="68">
      <t>とど</t>
    </rPh>
    <rPh sb="69" eb="70">
      <t>で</t>
    </rPh>
    <phoneticPr fontId="2" type="Hiragana"/>
  </si>
  <si>
    <t>　　受任者を置く場合、⑤の欄のとおりとし、入札（見積）等の参加又は辞退、契約の締結・履行、契約（入札）保証金の納付、代金（還付）の請求、受領、</t>
    <rPh sb="2" eb="5">
      <t>じゅにんしゃ</t>
    </rPh>
    <rPh sb="6" eb="7">
      <t>お</t>
    </rPh>
    <rPh sb="8" eb="10">
      <t>ばあい</t>
    </rPh>
    <rPh sb="13" eb="14">
      <t>らん</t>
    </rPh>
    <rPh sb="21" eb="23">
      <t>にゅうさつ</t>
    </rPh>
    <rPh sb="24" eb="26">
      <t>みつもり</t>
    </rPh>
    <rPh sb="29" eb="31">
      <t>さんか</t>
    </rPh>
    <rPh sb="31" eb="32">
      <t>また</t>
    </rPh>
    <rPh sb="33" eb="35">
      <t>じたい</t>
    </rPh>
    <rPh sb="36" eb="38">
      <t>けいやく</t>
    </rPh>
    <rPh sb="39" eb="41">
      <t>ていけつ</t>
    </rPh>
    <rPh sb="42" eb="44">
      <t>りこう</t>
    </rPh>
    <rPh sb="58" eb="60">
      <t>だいきん</t>
    </rPh>
    <rPh sb="61" eb="63">
      <t>かんぷ</t>
    </rPh>
    <rPh sb="65" eb="67">
      <t>せいきゅう</t>
    </rPh>
    <rPh sb="68" eb="70">
      <t>じゅりょう</t>
    </rPh>
    <phoneticPr fontId="2" type="Hiragana"/>
  </si>
  <si>
    <t>復代理人の選任及びこれらに付随することについて一切の権限を委任します。</t>
    <phoneticPr fontId="2" type="Hiragana"/>
  </si>
  <si>
    <t>※実印を使用印とする
　場合は実印を押印</t>
    <phoneticPr fontId="2" type="Hiragana"/>
  </si>
  <si>
    <t>令　和</t>
    <phoneticPr fontId="2" type="Hiragana"/>
  </si>
  <si>
    <t>日</t>
    <rPh sb="0" eb="1">
      <t>にち</t>
    </rPh>
    <phoneticPr fontId="2" type="Hiragana"/>
  </si>
  <si>
    <t>実　印</t>
    <phoneticPr fontId="2" type="Hiragana"/>
  </si>
  <si>
    <t>使用印鑑</t>
    <rPh sb="0" eb="2">
      <t>しよう</t>
    </rPh>
    <rPh sb="2" eb="4">
      <t>いんかん</t>
    </rPh>
    <phoneticPr fontId="2" type="Hiragana"/>
  </si>
  <si>
    <t>柏　　　原　　　市　　　長</t>
    <phoneticPr fontId="2" type="Hiragana"/>
  </si>
  <si>
    <t>様</t>
    <rPh sb="0" eb="1">
      <t>さま</t>
    </rPh>
    <phoneticPr fontId="2" type="Hiragana"/>
  </si>
  <si>
    <t>所　　在　　地</t>
    <phoneticPr fontId="2" type="Hiragana"/>
  </si>
  <si>
    <t>柏原市病院事業管理者</t>
    <phoneticPr fontId="2" type="Hiragana"/>
  </si>
  <si>
    <t>商号又は名称</t>
    <rPh sb="0" eb="2">
      <t>しょうごう</t>
    </rPh>
    <rPh sb="2" eb="3">
      <t>また</t>
    </rPh>
    <rPh sb="4" eb="6">
      <t>めいしょう</t>
    </rPh>
    <phoneticPr fontId="2" type="Hiragana"/>
  </si>
  <si>
    <t>代表者職氏名</t>
    <rPh sb="0" eb="3">
      <t>だいひょうしゃ</t>
    </rPh>
    <rPh sb="3" eb="4">
      <t>しょく</t>
    </rPh>
    <rPh sb="4" eb="6">
      <t>しめい</t>
    </rPh>
    <phoneticPr fontId="2" type="Hiragana"/>
  </si>
  <si>
    <t>ﾌﾘｶﾞﾅ</t>
    <phoneticPr fontId="2" type="Hiragana"/>
  </si>
  <si>
    <t>※　柏原市へ技術者の派遣が可能な営業所を、柏原市内、大阪府内、他の都道府県の順に記入すること。</t>
    <rPh sb="2" eb="5">
      <t>カシワラシ</t>
    </rPh>
    <rPh sb="6" eb="9">
      <t>ギジュツシャ</t>
    </rPh>
    <rPh sb="10" eb="12">
      <t>ハケン</t>
    </rPh>
    <rPh sb="13" eb="15">
      <t>カノウ</t>
    </rPh>
    <rPh sb="16" eb="19">
      <t>エイギョウショ</t>
    </rPh>
    <rPh sb="21" eb="23">
      <t>カシワラ</t>
    </rPh>
    <rPh sb="23" eb="24">
      <t>シ</t>
    </rPh>
    <rPh sb="24" eb="25">
      <t>ウチ</t>
    </rPh>
    <rPh sb="26" eb="28">
      <t>オオサカ</t>
    </rPh>
    <rPh sb="28" eb="30">
      <t>フナイ</t>
    </rPh>
    <rPh sb="31" eb="32">
      <t>タ</t>
    </rPh>
    <rPh sb="33" eb="37">
      <t>トドウフケン</t>
    </rPh>
    <rPh sb="38" eb="39">
      <t>ジュン</t>
    </rPh>
    <rPh sb="40" eb="42">
      <t>キニュウ</t>
    </rPh>
    <phoneticPr fontId="2"/>
  </si>
  <si>
    <t>※　この様式は、柏原市内の営業所（本社､支店等）を置く場合に提出すること（市内・準市内業者のみ）。</t>
    <rPh sb="4" eb="6">
      <t>ヨウシキ</t>
    </rPh>
    <rPh sb="8" eb="11">
      <t>カシワラシ</t>
    </rPh>
    <rPh sb="11" eb="12">
      <t>ナイ</t>
    </rPh>
    <rPh sb="13" eb="16">
      <t>エイギョウショ</t>
    </rPh>
    <rPh sb="17" eb="19">
      <t>ホンシャ</t>
    </rPh>
    <rPh sb="20" eb="22">
      <t>シテン</t>
    </rPh>
    <rPh sb="22" eb="23">
      <t>ナド</t>
    </rPh>
    <rPh sb="25" eb="26">
      <t>オ</t>
    </rPh>
    <rPh sb="27" eb="29">
      <t>バアイ</t>
    </rPh>
    <rPh sb="30" eb="32">
      <t>テイシュツ</t>
    </rPh>
    <rPh sb="37" eb="39">
      <t>シナイ</t>
    </rPh>
    <rPh sb="40" eb="43">
      <t>ジュンシナイ</t>
    </rPh>
    <rPh sb="43" eb="45">
      <t>ギョウシャ</t>
    </rPh>
    <phoneticPr fontId="2"/>
  </si>
  <si>
    <t>柏原市内の事務所の位置図</t>
    <rPh sb="0" eb="2">
      <t>カシワラ</t>
    </rPh>
    <rPh sb="2" eb="3">
      <t>シ</t>
    </rPh>
    <rPh sb="5" eb="7">
      <t>ジム</t>
    </rPh>
    <rPh sb="7" eb="8">
      <t>ショ</t>
    </rPh>
    <rPh sb="9" eb="11">
      <t>イチ</t>
    </rPh>
    <rPh sb="11" eb="12">
      <t>ズ</t>
    </rPh>
    <phoneticPr fontId="2"/>
  </si>
  <si>
    <r>
      <rPr>
        <b/>
        <sz val="9"/>
        <rFont val="ＭＳ Ｐ明朝"/>
        <family val="1"/>
        <charset val="128"/>
      </rPr>
      <t>営業所一覧表</t>
    </r>
    <r>
      <rPr>
        <sz val="9"/>
        <rFont val="ＭＳ Ｐ明朝"/>
        <family val="1"/>
        <charset val="128"/>
      </rPr>
      <t xml:space="preserve">
（主たる営業所以外の営業所が無い場合は、提出不要。また、独自様式でも可。）</t>
    </r>
    <rPh sb="0" eb="3">
      <t>エイギョウショ</t>
    </rPh>
    <rPh sb="3" eb="5">
      <t>イチラン</t>
    </rPh>
    <rPh sb="5" eb="6">
      <t>ヒョウ</t>
    </rPh>
    <rPh sb="8" eb="9">
      <t>シュ</t>
    </rPh>
    <rPh sb="11" eb="14">
      <t>エイギョウショ</t>
    </rPh>
    <rPh sb="14" eb="16">
      <t>イガイ</t>
    </rPh>
    <rPh sb="17" eb="20">
      <t>エイギョウショ</t>
    </rPh>
    <rPh sb="21" eb="22">
      <t>ナ</t>
    </rPh>
    <rPh sb="23" eb="25">
      <t>バアイ</t>
    </rPh>
    <rPh sb="27" eb="29">
      <t>テイシュツ</t>
    </rPh>
    <rPh sb="29" eb="31">
      <t>フヨウ</t>
    </rPh>
    <rPh sb="35" eb="37">
      <t>ドクジ</t>
    </rPh>
    <rPh sb="37" eb="39">
      <t>ヨウシキ</t>
    </rPh>
    <rPh sb="41" eb="42">
      <t>カ</t>
    </rPh>
    <phoneticPr fontId="2"/>
  </si>
  <si>
    <t>種目</t>
  </si>
  <si>
    <t>地域区分</t>
  </si>
  <si>
    <t>受付番号</t>
  </si>
  <si>
    <t>業者番号</t>
  </si>
  <si>
    <t>抽出</t>
  </si>
  <si>
    <t>指名停止区分</t>
  </si>
  <si>
    <t>指名停止始期</t>
  </si>
  <si>
    <t>指名停止終期</t>
  </si>
  <si>
    <t>指名停止措置要件等</t>
  </si>
  <si>
    <t>本社・本店商号又は名称(フリガナ)</t>
    <phoneticPr fontId="2"/>
  </si>
  <si>
    <t>本社・本店商号又は名称</t>
  </si>
  <si>
    <t>本社・本店郵便番号</t>
  </si>
  <si>
    <t>本社・本店所在地</t>
  </si>
  <si>
    <t>本社・本店代表者の職</t>
  </si>
  <si>
    <t>本社・本店代表者の氏名</t>
  </si>
  <si>
    <t>本社・本店電話番号</t>
  </si>
  <si>
    <t>本社・本店FAX番号</t>
  </si>
  <si>
    <t>営業所商号又は名称</t>
  </si>
  <si>
    <t>営業所郵便番号</t>
  </si>
  <si>
    <t>営業所所在地</t>
  </si>
  <si>
    <t>営業所受任者の職</t>
  </si>
  <si>
    <t>営業所受任者の氏名</t>
  </si>
  <si>
    <t>営業所電話番号</t>
  </si>
  <si>
    <t>営業所FAX番号</t>
  </si>
  <si>
    <t>備考</t>
  </si>
  <si>
    <r>
      <t>予備1</t>
    </r>
    <r>
      <rPr>
        <sz val="9"/>
        <color indexed="10"/>
        <rFont val="ＭＳ Ｐゴシック"/>
        <family val="3"/>
        <charset val="128"/>
      </rPr>
      <t>（本社のEメール）</t>
    </r>
    <rPh sb="4" eb="6">
      <t>ホンシャ</t>
    </rPh>
    <phoneticPr fontId="2"/>
  </si>
  <si>
    <r>
      <t>予備2</t>
    </r>
    <r>
      <rPr>
        <sz val="9"/>
        <color indexed="10"/>
        <rFont val="ＭＳ Ｐゴシック"/>
        <family val="3"/>
        <charset val="128"/>
      </rPr>
      <t>（営業所のEメール）</t>
    </r>
    <phoneticPr fontId="2"/>
  </si>
  <si>
    <t>予備3</t>
  </si>
  <si>
    <t>予備4</t>
  </si>
  <si>
    <t>予備5</t>
  </si>
  <si>
    <t>予備6</t>
  </si>
  <si>
    <t>予備7</t>
  </si>
  <si>
    <t>予備8</t>
  </si>
  <si>
    <t>予備9</t>
  </si>
  <si>
    <t>予備10</t>
  </si>
  <si>
    <t>工事第1希望区分</t>
  </si>
  <si>
    <t>ランク(工事第1希望)</t>
  </si>
  <si>
    <t>工事第1希望業種の名称</t>
  </si>
  <si>
    <t>工事第1希望経審点</t>
  </si>
  <si>
    <t>工事第2希望区分</t>
  </si>
  <si>
    <t>ランク(工事第2希望)</t>
  </si>
  <si>
    <t>工事第2希望業種の名称</t>
  </si>
  <si>
    <t>工事第2希望経審点</t>
  </si>
  <si>
    <t>工事第3希望区分</t>
  </si>
  <si>
    <t>ランク(工事第3希望)</t>
  </si>
  <si>
    <t>工事第3希望業種の名称</t>
  </si>
  <si>
    <t>工事第3希望経審点</t>
  </si>
  <si>
    <t>建設業許土木一式</t>
  </si>
  <si>
    <t>建設業許建築一式</t>
  </si>
  <si>
    <t>建設業許大工</t>
  </si>
  <si>
    <t>建設業許左官</t>
  </si>
  <si>
    <t>建設業許とび・土工</t>
  </si>
  <si>
    <t>建設業許石</t>
  </si>
  <si>
    <t>建設業許屋根</t>
  </si>
  <si>
    <t>建設業許電気</t>
  </si>
  <si>
    <t>建設業許管</t>
  </si>
  <si>
    <t>建設業許タイル・ブロック・れんが</t>
  </si>
  <si>
    <t>建設業許鋼構造物</t>
  </si>
  <si>
    <t>建設業許鉄筋</t>
  </si>
  <si>
    <t>建設業許ほ装</t>
  </si>
  <si>
    <t>建設業許しゅんせつ</t>
  </si>
  <si>
    <t>建設業許板金</t>
  </si>
  <si>
    <t>建設業許ガラス</t>
  </si>
  <si>
    <t>建設業許塗装</t>
  </si>
  <si>
    <t>建設業許防水</t>
  </si>
  <si>
    <t>建設業許内装仕上</t>
  </si>
  <si>
    <t>建設業許機械器具設置</t>
  </si>
  <si>
    <t>建設業許熱絶縁</t>
  </si>
  <si>
    <t>建設業許電気通信</t>
  </si>
  <si>
    <t>建設業許造園</t>
  </si>
  <si>
    <t>建設業許さく井</t>
  </si>
  <si>
    <t>建設業許建具</t>
  </si>
  <si>
    <t>建設業許水道施設</t>
  </si>
  <si>
    <t>建設業許消防施設</t>
  </si>
  <si>
    <t>建設業許清掃施設</t>
  </si>
  <si>
    <t>建設業許解体</t>
  </si>
  <si>
    <t>排水設備工事指定工事店</t>
  </si>
  <si>
    <t>指定給水装置工事事業者</t>
  </si>
  <si>
    <t>ランク(コンサル)</t>
  </si>
  <si>
    <t>総合点数(点)</t>
  </si>
  <si>
    <t>新規・変更・更新の区分</t>
  </si>
  <si>
    <t>希望業種</t>
  </si>
  <si>
    <t>営業年数(年)</t>
  </si>
  <si>
    <t>年間平均業務実績高希望業種(千円)</t>
  </si>
  <si>
    <t>年間平均業務実績高合計(千円)</t>
  </si>
  <si>
    <t>測量士</t>
  </si>
  <si>
    <t>測量士補</t>
  </si>
  <si>
    <t>GIS上級技術者</t>
  </si>
  <si>
    <t>構造設計一級建築士</t>
  </si>
  <si>
    <t>設備設計一級建築士</t>
  </si>
  <si>
    <t>一級建築士</t>
  </si>
  <si>
    <t>二級建築士</t>
  </si>
  <si>
    <t>建築設備士</t>
  </si>
  <si>
    <t>建築積算士(建築積算資格者)</t>
  </si>
  <si>
    <t>APECエンジニア</t>
  </si>
  <si>
    <t>技術士機械部門</t>
  </si>
  <si>
    <t>技術士電気電子部門</t>
  </si>
  <si>
    <t>技術士建設部門土質及び基礎</t>
  </si>
  <si>
    <t>技術士建設部門鋼構造及びコンクリート</t>
  </si>
  <si>
    <t>技術士建設部門都市及び地方計画</t>
  </si>
  <si>
    <t>技術士建設部門河川、砂防及び海岸・海洋</t>
  </si>
  <si>
    <t>技術士建設部門港湾及び空港</t>
  </si>
  <si>
    <t>技術士建設部門電力土木</t>
  </si>
  <si>
    <t>技術士建設部門道路</t>
  </si>
  <si>
    <t>技術士建設部門鉄道</t>
  </si>
  <si>
    <t>技術士建設部門トンネル</t>
  </si>
  <si>
    <t>技術士建設部門施工計画、施工設備及び積算</t>
  </si>
  <si>
    <t>技術士建設部門建設環境</t>
  </si>
  <si>
    <t>技術士上下水道部門上水道及び工業用水道</t>
  </si>
  <si>
    <t>技術士上下水道部門下水道</t>
  </si>
  <si>
    <t>技術士衛生工学部門</t>
  </si>
  <si>
    <t>技術士農業部門</t>
  </si>
  <si>
    <t>技術士森林部門</t>
  </si>
  <si>
    <t>技術士水産部門</t>
  </si>
  <si>
    <t>技術士情報工学部門</t>
  </si>
  <si>
    <t>技術士応用理学部門</t>
  </si>
  <si>
    <t>技術士総合技術監理部門</t>
  </si>
  <si>
    <t>RCCM河川、砂防及び海岸・海洋部門</t>
  </si>
  <si>
    <t>RCCM道路部門</t>
  </si>
  <si>
    <t>RCCM上水道及び工業用水道部門</t>
  </si>
  <si>
    <t>RCCM下水道部門</t>
  </si>
  <si>
    <t>RCCM造園部門</t>
  </si>
  <si>
    <t>RCCM都市計画及び地方計画部門</t>
  </si>
  <si>
    <t>RCCM地質部門</t>
  </si>
  <si>
    <t>RCCM土質及び基礎部門</t>
  </si>
  <si>
    <t>RCCM鋼構造及びコンクリート部門</t>
  </si>
  <si>
    <t>RCCMその他の部門</t>
  </si>
  <si>
    <t>第一種電気主任技術者</t>
  </si>
  <si>
    <t>伝送交換主任技術者</t>
  </si>
  <si>
    <t>線路主任技術者</t>
  </si>
  <si>
    <t>地質調査技士</t>
  </si>
  <si>
    <t>補償業務管理士</t>
  </si>
  <si>
    <t>公共用地経験者</t>
  </si>
  <si>
    <t>不動産鑑定士</t>
  </si>
  <si>
    <t>不動産鑑定士補</t>
  </si>
  <si>
    <t>土地家屋調査士</t>
  </si>
  <si>
    <t>司法書士</t>
  </si>
  <si>
    <t>環境計量士(濃度関係)</t>
  </si>
  <si>
    <t>環境計量士(騒音・振動関係)</t>
  </si>
  <si>
    <t>1級土木施工管理技士</t>
  </si>
  <si>
    <t>土木建設コンサル登録河川、砂防及び海岸・海洋</t>
  </si>
  <si>
    <t>土木建設コンサル登録港湾及び空港</t>
  </si>
  <si>
    <t>土木建設コンサル登録電力土木</t>
  </si>
  <si>
    <t>土木建設コンサル登録道路</t>
  </si>
  <si>
    <t>土木建設コンサル登録鉄道</t>
  </si>
  <si>
    <t>土木建設コンサル登録上水道及び工業用水道</t>
  </si>
  <si>
    <t>土木建設コンサル登録下水道</t>
  </si>
  <si>
    <t>土木建設コンサル登録農業土木</t>
  </si>
  <si>
    <t>土木建設コンサル登録森林土木</t>
  </si>
  <si>
    <t>土木建設コンサル登録水産土木</t>
  </si>
  <si>
    <t>土木建設コンサル登録廃棄物</t>
  </si>
  <si>
    <t>土木建設コンサル登録造園</t>
  </si>
  <si>
    <t>土木建設コンサル登録都市計画及び地方計画</t>
  </si>
  <si>
    <t>土木建設コンサル登録地質</t>
  </si>
  <si>
    <t>土木建設コンサル登録土質及び基礎</t>
  </si>
  <si>
    <t>土木建設コンサル登録鋼構造及びコンクリート</t>
  </si>
  <si>
    <t>土木建設コンサル登録トンネル</t>
  </si>
  <si>
    <t>土木建設コンサル登録施工計画、施工設備及び積算</t>
  </si>
  <si>
    <t>土木建設コンサル登録建設環境</t>
  </si>
  <si>
    <t>土木建設コンサル登録機械</t>
  </si>
  <si>
    <t>土木建設コンサル登録電気電子</t>
  </si>
  <si>
    <t>補償コンサル登録土地調査</t>
  </si>
  <si>
    <t>補償コンサル登録土地評価</t>
  </si>
  <si>
    <t>補償コンサル登録物件</t>
  </si>
  <si>
    <t>補償コンサル登録機械工作物</t>
  </si>
  <si>
    <t>補償コンサル登録営業補償・特殊補償</t>
  </si>
  <si>
    <t>補償コンサル登録事業損失</t>
  </si>
  <si>
    <t>補償コンサル登録補償関連</t>
  </si>
  <si>
    <t>補償コンサル登録総合補償</t>
  </si>
  <si>
    <t>環境調査計量証明事業登録濃度</t>
  </si>
  <si>
    <t>環境調査計量証明事業登録特定濃度</t>
  </si>
  <si>
    <t>環境調査計量証明事業登録音圧レベル</t>
  </si>
  <si>
    <t>環境調査計量証明事業登録振動加速度レベル</t>
  </si>
  <si>
    <t>測量希望測量一般</t>
  </si>
  <si>
    <t>測量希望地図の調整</t>
  </si>
  <si>
    <t>測量希望航空測量</t>
  </si>
  <si>
    <t>測量希望ＧＩＳ</t>
  </si>
  <si>
    <t>建築・構造・設備設計希望建築一般</t>
  </si>
  <si>
    <t>建築・構造・設備設計希望意匠</t>
  </si>
  <si>
    <t>建築・構造・設備設計希望構造</t>
  </si>
  <si>
    <t>建築・構造・設備設計希望暖冷房</t>
  </si>
  <si>
    <t>建築・構造・設備設計希望衛生</t>
  </si>
  <si>
    <t>建築・構造・設備設計希望電気</t>
  </si>
  <si>
    <t>建築・構造・設備設計希望建築積算</t>
  </si>
  <si>
    <t>建築・構造・設備設計希望機械積算</t>
  </si>
  <si>
    <t>建築・構造・設備設計希望電気積算</t>
  </si>
  <si>
    <t>建築・構造・設備設計希望工事監理(建築)</t>
  </si>
  <si>
    <t>建築・構造・設備設計希望工事監理(機械)</t>
  </si>
  <si>
    <t>建築・構造・設備設計希望工事監理(電気)</t>
  </si>
  <si>
    <t>建築・構造・設備設計希望調査</t>
  </si>
  <si>
    <t>建築・構造・設備設計希望耐震診断</t>
  </si>
  <si>
    <t>土木関係建設コンサルタント第1希望</t>
  </si>
  <si>
    <t>土木関係建設コンサルタント第2希望</t>
  </si>
  <si>
    <t>土木関係建設コンサルタント第3希望</t>
  </si>
  <si>
    <t>実績高(千円)</t>
  </si>
  <si>
    <t>物品購入第1希望</t>
  </si>
  <si>
    <t>物品購入第2希望</t>
  </si>
  <si>
    <t>物品購入第3希望</t>
  </si>
  <si>
    <t>物品購入第4希望</t>
  </si>
  <si>
    <t>物品購入第5希望</t>
  </si>
  <si>
    <t>物品購入第6希望</t>
  </si>
  <si>
    <t>物品購入その他の取扱業種</t>
  </si>
  <si>
    <t>役務提供第1希望</t>
  </si>
  <si>
    <t>役務提供第2希望</t>
  </si>
  <si>
    <t>役務提供第3希望</t>
  </si>
  <si>
    <t>役務提供第4希望</t>
  </si>
  <si>
    <t>役務提供第5希望</t>
  </si>
  <si>
    <t>役務提供第6希望</t>
  </si>
  <si>
    <t>役務提供その他の取扱業種</t>
  </si>
  <si>
    <t>作成者（所属）</t>
    <rPh sb="0" eb="3">
      <t>サクセイシャ</t>
    </rPh>
    <rPh sb="4" eb="6">
      <t>ショゾク</t>
    </rPh>
    <phoneticPr fontId="2"/>
  </si>
  <si>
    <t>作成者（フリガナ）</t>
    <rPh sb="0" eb="3">
      <t>サクセイシャ</t>
    </rPh>
    <phoneticPr fontId="2"/>
  </si>
  <si>
    <t>作成者（氏名）</t>
    <rPh sb="0" eb="3">
      <t>サクセイシャ</t>
    </rPh>
    <phoneticPr fontId="2"/>
  </si>
  <si>
    <t>作成者（TEL）</t>
    <rPh sb="0" eb="3">
      <t>サクセイシャ</t>
    </rPh>
    <phoneticPr fontId="2"/>
  </si>
  <si>
    <t>頭文字</t>
    <rPh sb="0" eb="3">
      <t>カシラモジ</t>
    </rPh>
    <phoneticPr fontId="2"/>
  </si>
  <si>
    <t>本社の代表者（フリガナ）</t>
    <rPh sb="3" eb="6">
      <t>ダイヒョウシャ</t>
    </rPh>
    <phoneticPr fontId="2"/>
  </si>
  <si>
    <t>営業所の商号（フリガナ）</t>
    <rPh sb="0" eb="3">
      <t>エイギョウショ</t>
    </rPh>
    <phoneticPr fontId="2"/>
  </si>
  <si>
    <t>営業所の受任者（フリガナ）</t>
    <phoneticPr fontId="2"/>
  </si>
  <si>
    <t>常勤職員数</t>
    <phoneticPr fontId="2"/>
  </si>
  <si>
    <t>障害者雇用数</t>
    <phoneticPr fontId="2"/>
  </si>
  <si>
    <t>建退共加入</t>
    <phoneticPr fontId="2"/>
  </si>
  <si>
    <t>建災防加入</t>
    <phoneticPr fontId="2"/>
  </si>
  <si>
    <t>建設業の許可（第1希望）</t>
    <rPh sb="0" eb="3">
      <t>ケンセツギョウ</t>
    </rPh>
    <rPh sb="4" eb="6">
      <t>キョカ</t>
    </rPh>
    <rPh sb="7" eb="8">
      <t>ダイ</t>
    </rPh>
    <rPh sb="9" eb="11">
      <t>キボウ</t>
    </rPh>
    <phoneticPr fontId="2"/>
  </si>
  <si>
    <t>建設業の許可番号（第1希望）</t>
    <rPh sb="0" eb="3">
      <t>ケンセツギョウ</t>
    </rPh>
    <rPh sb="4" eb="6">
      <t>キョカ</t>
    </rPh>
    <rPh sb="6" eb="8">
      <t>バンゴウ</t>
    </rPh>
    <rPh sb="9" eb="10">
      <t>ダイ</t>
    </rPh>
    <rPh sb="11" eb="13">
      <t>キボウ</t>
    </rPh>
    <phoneticPr fontId="2"/>
  </si>
  <si>
    <t>建設業の許可日（第1希望）</t>
    <rPh sb="0" eb="3">
      <t>ケンセツギョウ</t>
    </rPh>
    <rPh sb="4" eb="6">
      <t>キョカ</t>
    </rPh>
    <rPh sb="6" eb="7">
      <t>ヒ</t>
    </rPh>
    <rPh sb="8" eb="9">
      <t>ダイ</t>
    </rPh>
    <rPh sb="10" eb="12">
      <t>キボウ</t>
    </rPh>
    <phoneticPr fontId="2"/>
  </si>
  <si>
    <t>建設業の許可（第2希望）</t>
    <rPh sb="0" eb="3">
      <t>ケンセツギョウ</t>
    </rPh>
    <rPh sb="4" eb="6">
      <t>キョカ</t>
    </rPh>
    <rPh sb="7" eb="8">
      <t>ダイ</t>
    </rPh>
    <rPh sb="9" eb="11">
      <t>キボウ</t>
    </rPh>
    <phoneticPr fontId="2"/>
  </si>
  <si>
    <t>建設業の許可番号（第2希望）</t>
    <rPh sb="0" eb="3">
      <t>ケンセツギョウ</t>
    </rPh>
    <rPh sb="4" eb="6">
      <t>キョカ</t>
    </rPh>
    <rPh sb="6" eb="8">
      <t>バンゴウ</t>
    </rPh>
    <rPh sb="9" eb="10">
      <t>ダイ</t>
    </rPh>
    <rPh sb="11" eb="13">
      <t>キボウ</t>
    </rPh>
    <phoneticPr fontId="2"/>
  </si>
  <si>
    <t>建設業の許可日（第2希望）</t>
    <rPh sb="0" eb="3">
      <t>ケンセツギョウ</t>
    </rPh>
    <rPh sb="4" eb="6">
      <t>キョカ</t>
    </rPh>
    <rPh sb="6" eb="7">
      <t>ヒ</t>
    </rPh>
    <rPh sb="8" eb="9">
      <t>ダイ</t>
    </rPh>
    <rPh sb="10" eb="12">
      <t>キボウ</t>
    </rPh>
    <phoneticPr fontId="2"/>
  </si>
  <si>
    <t>建設業の許可（第3希望）</t>
    <rPh sb="0" eb="3">
      <t>ケンセツギョウ</t>
    </rPh>
    <rPh sb="4" eb="6">
      <t>キョカ</t>
    </rPh>
    <rPh sb="7" eb="8">
      <t>ダイ</t>
    </rPh>
    <rPh sb="9" eb="11">
      <t>キボウ</t>
    </rPh>
    <phoneticPr fontId="2"/>
  </si>
  <si>
    <t>建設業の許可番号（第3希望）</t>
    <rPh sb="0" eb="3">
      <t>ケンセツギョウ</t>
    </rPh>
    <rPh sb="4" eb="6">
      <t>キョカ</t>
    </rPh>
    <rPh sb="6" eb="8">
      <t>バンゴウ</t>
    </rPh>
    <rPh sb="9" eb="10">
      <t>ダイ</t>
    </rPh>
    <rPh sb="11" eb="13">
      <t>キボウ</t>
    </rPh>
    <phoneticPr fontId="2"/>
  </si>
  <si>
    <t>建設業の許可日（第3希望）</t>
    <rPh sb="0" eb="3">
      <t>ケンセツギョウ</t>
    </rPh>
    <rPh sb="4" eb="6">
      <t>キョカ</t>
    </rPh>
    <rPh sb="6" eb="7">
      <t>ヒ</t>
    </rPh>
    <rPh sb="8" eb="9">
      <t>ダイ</t>
    </rPh>
    <rPh sb="10" eb="12">
      <t>キボウ</t>
    </rPh>
    <phoneticPr fontId="2"/>
  </si>
  <si>
    <t>ISO9001</t>
    <phoneticPr fontId="2"/>
  </si>
  <si>
    <t>ISO14001</t>
    <phoneticPr fontId="2"/>
  </si>
  <si>
    <t>水道管工事格付対象</t>
    <rPh sb="0" eb="5">
      <t>スイドウカンコウジ</t>
    </rPh>
    <rPh sb="5" eb="7">
      <t>カクヅ</t>
    </rPh>
    <rPh sb="7" eb="9">
      <t>タイショウ</t>
    </rPh>
    <phoneticPr fontId="2"/>
  </si>
  <si>
    <t>測量士(受)</t>
    <rPh sb="4" eb="5">
      <t>ジュ</t>
    </rPh>
    <phoneticPr fontId="2"/>
  </si>
  <si>
    <t>測量士補(受)</t>
    <phoneticPr fontId="2"/>
  </si>
  <si>
    <t>GIS上級技術者(受)</t>
    <phoneticPr fontId="2"/>
  </si>
  <si>
    <t>構造設計一級建築士(受)</t>
    <phoneticPr fontId="2"/>
  </si>
  <si>
    <t>設備設計一級建築士(受)</t>
    <phoneticPr fontId="2"/>
  </si>
  <si>
    <t>一級建築士(受)</t>
    <phoneticPr fontId="2"/>
  </si>
  <si>
    <t>二級建築士(受)</t>
    <phoneticPr fontId="2"/>
  </si>
  <si>
    <t>建築設備士(受)</t>
    <phoneticPr fontId="2"/>
  </si>
  <si>
    <t>建築積算士(建築積算資格者)(受)</t>
    <phoneticPr fontId="2"/>
  </si>
  <si>
    <t>APECエンジニア(受)</t>
    <phoneticPr fontId="2"/>
  </si>
  <si>
    <t>技術士機械部門(受)</t>
    <phoneticPr fontId="2"/>
  </si>
  <si>
    <t>技術士電気電子部門(受)</t>
    <phoneticPr fontId="2"/>
  </si>
  <si>
    <t>技術士建設部門土質及び基礎(受)</t>
    <phoneticPr fontId="2"/>
  </si>
  <si>
    <t>技術士建設部門鋼構造及びコンクリート(受)</t>
    <phoneticPr fontId="2"/>
  </si>
  <si>
    <t>技術士建設部門都市及び地方計画(受)</t>
    <phoneticPr fontId="2"/>
  </si>
  <si>
    <t>技術士建設部門河川、砂防及び海岸・海洋(受)</t>
    <phoneticPr fontId="2"/>
  </si>
  <si>
    <t>技術士建設部門港湾及び空港(受)</t>
    <phoneticPr fontId="2"/>
  </si>
  <si>
    <t>技術士建設部門電力土木(受)</t>
    <phoneticPr fontId="2"/>
  </si>
  <si>
    <t>技術士建設部門道路(受)</t>
    <phoneticPr fontId="2"/>
  </si>
  <si>
    <t>技術士建設部門鉄道(受)</t>
    <phoneticPr fontId="2"/>
  </si>
  <si>
    <t>技術士建設部門トンネル(受)</t>
    <phoneticPr fontId="2"/>
  </si>
  <si>
    <t>技術士建設部門施工計画、施工設備及び積算(受)</t>
    <phoneticPr fontId="2"/>
  </si>
  <si>
    <t>技術士建設部門建設環境(受)</t>
    <phoneticPr fontId="2"/>
  </si>
  <si>
    <t>技術士上下水道部門上水道及び工業用水道(受)</t>
    <phoneticPr fontId="2"/>
  </si>
  <si>
    <t>技術士上下水道部門下水道(受)</t>
    <phoneticPr fontId="2"/>
  </si>
  <si>
    <t>技術士衛生工学部門(受)</t>
    <phoneticPr fontId="2"/>
  </si>
  <si>
    <t>技術士農業部門(受)</t>
    <phoneticPr fontId="2"/>
  </si>
  <si>
    <t>技術士森林部門(受)</t>
    <phoneticPr fontId="2"/>
  </si>
  <si>
    <t>技術士水産部門(受)</t>
    <phoneticPr fontId="2"/>
  </si>
  <si>
    <t>技術士情報工学部門(受)</t>
    <phoneticPr fontId="2"/>
  </si>
  <si>
    <t>技術士応用理学部門(受)</t>
    <phoneticPr fontId="2"/>
  </si>
  <si>
    <t>技術士総合技術監理部門(受)</t>
    <phoneticPr fontId="2"/>
  </si>
  <si>
    <t>RCCM河川、砂防及び海岸・海洋部門(受)</t>
    <phoneticPr fontId="2"/>
  </si>
  <si>
    <t>RCCM道路部門(受)</t>
    <phoneticPr fontId="2"/>
  </si>
  <si>
    <t>1級建築施工管理技士</t>
    <rPh sb="2" eb="4">
      <t>ケンチク</t>
    </rPh>
    <phoneticPr fontId="2"/>
  </si>
  <si>
    <t>1級電気工事施工管理技士</t>
    <rPh sb="2" eb="4">
      <t>デンキ</t>
    </rPh>
    <rPh sb="4" eb="6">
      <t>コウジ</t>
    </rPh>
    <rPh sb="6" eb="8">
      <t>セコウ</t>
    </rPh>
    <rPh sb="8" eb="10">
      <t>カンリ</t>
    </rPh>
    <rPh sb="10" eb="12">
      <t>ギシ</t>
    </rPh>
    <phoneticPr fontId="2"/>
  </si>
  <si>
    <t>1級管工事施工管理技士</t>
    <rPh sb="2" eb="3">
      <t>カン</t>
    </rPh>
    <rPh sb="3" eb="5">
      <t>コウジ</t>
    </rPh>
    <rPh sb="5" eb="7">
      <t>セコウ</t>
    </rPh>
    <rPh sb="7" eb="9">
      <t>カンリ</t>
    </rPh>
    <rPh sb="9" eb="11">
      <t>ギシ</t>
    </rPh>
    <phoneticPr fontId="2"/>
  </si>
  <si>
    <t>1級造園施工管理技士</t>
    <rPh sb="2" eb="4">
      <t>ゾウエン</t>
    </rPh>
    <phoneticPr fontId="2"/>
  </si>
  <si>
    <t>1級建設機械施工技士</t>
    <rPh sb="2" eb="4">
      <t>ケンセツ</t>
    </rPh>
    <rPh sb="4" eb="6">
      <t>キカイ</t>
    </rPh>
    <rPh sb="6" eb="8">
      <t>セコウ</t>
    </rPh>
    <phoneticPr fontId="2"/>
  </si>
  <si>
    <t>水道浄水施設管理技士(1級)</t>
    <rPh sb="0" eb="2">
      <t>スイドウ</t>
    </rPh>
    <rPh sb="2" eb="4">
      <t>ジョウスイ</t>
    </rPh>
    <rPh sb="4" eb="6">
      <t>シセツ</t>
    </rPh>
    <rPh sb="6" eb="8">
      <t>カンリ</t>
    </rPh>
    <rPh sb="8" eb="10">
      <t>ギシ</t>
    </rPh>
    <rPh sb="12" eb="13">
      <t>キュウ</t>
    </rPh>
    <phoneticPr fontId="2"/>
  </si>
  <si>
    <t>水道管路施設管理技士(1級)</t>
    <rPh sb="0" eb="2">
      <t>スイドウ</t>
    </rPh>
    <rPh sb="2" eb="4">
      <t>カンロ</t>
    </rPh>
    <rPh sb="4" eb="6">
      <t>シセツ</t>
    </rPh>
    <rPh sb="6" eb="8">
      <t>カンリ</t>
    </rPh>
    <rPh sb="8" eb="10">
      <t>ギシ</t>
    </rPh>
    <rPh sb="12" eb="13">
      <t>キュウ</t>
    </rPh>
    <phoneticPr fontId="2"/>
  </si>
  <si>
    <t>RCCM上水道及び工業用水道部門(受)</t>
    <phoneticPr fontId="2"/>
  </si>
  <si>
    <t>RCCM下水道部門(受)</t>
    <phoneticPr fontId="2"/>
  </si>
  <si>
    <t>RCCM造園部門(受)</t>
    <phoneticPr fontId="2"/>
  </si>
  <si>
    <t>RCCM都市計画及び地方計画部門(受)</t>
    <phoneticPr fontId="2"/>
  </si>
  <si>
    <t>RCCM地質部門(受)</t>
    <phoneticPr fontId="2"/>
  </si>
  <si>
    <t>RCCM土質及び基礎部門(受)</t>
    <phoneticPr fontId="2"/>
  </si>
  <si>
    <t>RCCM鋼構造及びコンクリート部門(受)</t>
    <phoneticPr fontId="2"/>
  </si>
  <si>
    <t>RCCMその他の部門(受)</t>
    <phoneticPr fontId="2"/>
  </si>
  <si>
    <t>第一種電気主任技術者(受)</t>
    <phoneticPr fontId="2"/>
  </si>
  <si>
    <t>伝送交換主任技術者(受)</t>
    <phoneticPr fontId="2"/>
  </si>
  <si>
    <t>線路主任技術者(受)</t>
    <phoneticPr fontId="2"/>
  </si>
  <si>
    <t>地質調査技士(受)</t>
    <phoneticPr fontId="2"/>
  </si>
  <si>
    <t>補償業務管理士(受)</t>
    <phoneticPr fontId="2"/>
  </si>
  <si>
    <t>公共用地経験者(受)</t>
    <phoneticPr fontId="2"/>
  </si>
  <si>
    <t>不動産鑑定士(受)</t>
    <phoneticPr fontId="2"/>
  </si>
  <si>
    <t>不動産鑑定士補(受)</t>
    <phoneticPr fontId="2"/>
  </si>
  <si>
    <t>土地家屋調査士(受)</t>
    <phoneticPr fontId="2"/>
  </si>
  <si>
    <t>司法書士(受)</t>
    <phoneticPr fontId="2"/>
  </si>
  <si>
    <t>環境計量士(濃度関係)(受)</t>
    <phoneticPr fontId="2"/>
  </si>
  <si>
    <t>環境計量士(騒音・振動関係)(受)</t>
    <phoneticPr fontId="2"/>
  </si>
  <si>
    <t>1級土木施工管理技士(受)</t>
    <phoneticPr fontId="2"/>
  </si>
  <si>
    <t>1級建築施工管理技士(受)</t>
    <rPh sb="2" eb="4">
      <t>ケンチク</t>
    </rPh>
    <phoneticPr fontId="2"/>
  </si>
  <si>
    <t>1級電気工事施工管理技士(受)</t>
    <rPh sb="2" eb="4">
      <t>デンキ</t>
    </rPh>
    <rPh sb="4" eb="6">
      <t>コウジ</t>
    </rPh>
    <rPh sb="6" eb="8">
      <t>セコウ</t>
    </rPh>
    <rPh sb="8" eb="10">
      <t>カンリ</t>
    </rPh>
    <rPh sb="10" eb="12">
      <t>ギシ</t>
    </rPh>
    <phoneticPr fontId="2"/>
  </si>
  <si>
    <t>1級管工事施工管理技士(受)</t>
    <rPh sb="2" eb="3">
      <t>カン</t>
    </rPh>
    <rPh sb="3" eb="5">
      <t>コウジ</t>
    </rPh>
    <rPh sb="5" eb="7">
      <t>セコウ</t>
    </rPh>
    <rPh sb="7" eb="9">
      <t>カンリ</t>
    </rPh>
    <rPh sb="9" eb="11">
      <t>ギシ</t>
    </rPh>
    <phoneticPr fontId="2"/>
  </si>
  <si>
    <t>1級造園施工管理技士(受)</t>
    <rPh sb="2" eb="4">
      <t>ゾウエン</t>
    </rPh>
    <phoneticPr fontId="2"/>
  </si>
  <si>
    <t>1級建設機械施工技士(受)</t>
    <rPh sb="2" eb="4">
      <t>ケンセツ</t>
    </rPh>
    <rPh sb="4" eb="6">
      <t>キカイ</t>
    </rPh>
    <rPh sb="6" eb="8">
      <t>セコウ</t>
    </rPh>
    <phoneticPr fontId="2"/>
  </si>
  <si>
    <t>水道浄水施設管理技士(1級)(受)</t>
    <rPh sb="0" eb="2">
      <t>スイドウ</t>
    </rPh>
    <rPh sb="2" eb="4">
      <t>ジョウスイ</t>
    </rPh>
    <rPh sb="4" eb="6">
      <t>シセツ</t>
    </rPh>
    <rPh sb="6" eb="8">
      <t>カンリ</t>
    </rPh>
    <rPh sb="8" eb="10">
      <t>ギシ</t>
    </rPh>
    <rPh sb="12" eb="13">
      <t>キュウ</t>
    </rPh>
    <phoneticPr fontId="2"/>
  </si>
  <si>
    <t>水道管路施設管理技士(1級)(受)</t>
    <rPh sb="0" eb="2">
      <t>スイドウ</t>
    </rPh>
    <rPh sb="2" eb="4">
      <t>カンロ</t>
    </rPh>
    <rPh sb="4" eb="6">
      <t>シセツ</t>
    </rPh>
    <rPh sb="6" eb="8">
      <t>カンリ</t>
    </rPh>
    <rPh sb="8" eb="10">
      <t>ギシ</t>
    </rPh>
    <rPh sb="12" eb="13">
      <t>キュウ</t>
    </rPh>
    <phoneticPr fontId="2"/>
  </si>
  <si>
    <t>常勤職員数(技術)</t>
    <rPh sb="6" eb="8">
      <t>ギジュツ</t>
    </rPh>
    <phoneticPr fontId="2"/>
  </si>
  <si>
    <t>ISMS</t>
    <phoneticPr fontId="2"/>
  </si>
  <si>
    <t>プライバシーマーク</t>
    <phoneticPr fontId="2"/>
  </si>
  <si>
    <t>測量業者登録番号</t>
    <rPh sb="4" eb="8">
      <t>トウロクバンゴウ</t>
    </rPh>
    <phoneticPr fontId="2"/>
  </si>
  <si>
    <t>測量業者登録年月日</t>
    <rPh sb="4" eb="6">
      <t>トウロク</t>
    </rPh>
    <rPh sb="6" eb="9">
      <t>ネンガッピ</t>
    </rPh>
    <phoneticPr fontId="2"/>
  </si>
  <si>
    <t>補償コンサルタント登録番号</t>
    <rPh sb="9" eb="13">
      <t>トウロクバンゴウ</t>
    </rPh>
    <phoneticPr fontId="2"/>
  </si>
  <si>
    <t>補償コンサルタント登録年月日</t>
    <rPh sb="9" eb="11">
      <t>トウロク</t>
    </rPh>
    <rPh sb="11" eb="14">
      <t>ネンガッピ</t>
    </rPh>
    <phoneticPr fontId="2"/>
  </si>
  <si>
    <t>土地家屋調査士登録番号</t>
    <rPh sb="7" eb="11">
      <t>トウロクバンゴウ</t>
    </rPh>
    <phoneticPr fontId="2"/>
  </si>
  <si>
    <t>土地家屋調査士登録年月日</t>
    <rPh sb="7" eb="9">
      <t>トウロク</t>
    </rPh>
    <rPh sb="9" eb="12">
      <t>ネンガッピ</t>
    </rPh>
    <phoneticPr fontId="2"/>
  </si>
  <si>
    <t>○○1登録番号</t>
    <rPh sb="3" eb="7">
      <t>トウロクバンゴウ</t>
    </rPh>
    <phoneticPr fontId="2"/>
  </si>
  <si>
    <t>○○1登録年月日</t>
    <rPh sb="3" eb="5">
      <t>トウロク</t>
    </rPh>
    <rPh sb="5" eb="8">
      <t>ネンガッピ</t>
    </rPh>
    <phoneticPr fontId="2"/>
  </si>
  <si>
    <t>建築士事務所登録番号</t>
    <rPh sb="6" eb="10">
      <t>トウロクバンゴウ</t>
    </rPh>
    <phoneticPr fontId="2"/>
  </si>
  <si>
    <t>建築士事務所登録年月日</t>
    <rPh sb="6" eb="8">
      <t>トウロク</t>
    </rPh>
    <rPh sb="8" eb="11">
      <t>ネンガッピ</t>
    </rPh>
    <phoneticPr fontId="2"/>
  </si>
  <si>
    <t>地質調査業者登録番号</t>
    <rPh sb="6" eb="10">
      <t>トウロクバンゴウ</t>
    </rPh>
    <phoneticPr fontId="2"/>
  </si>
  <si>
    <t>地質調査業者登録年月日</t>
    <rPh sb="6" eb="8">
      <t>トウロク</t>
    </rPh>
    <rPh sb="8" eb="11">
      <t>ネンガッピ</t>
    </rPh>
    <phoneticPr fontId="2"/>
  </si>
  <si>
    <t>司法書士登録番号</t>
    <rPh sb="4" eb="8">
      <t>トウロクバンゴウ</t>
    </rPh>
    <phoneticPr fontId="2"/>
  </si>
  <si>
    <t>司法書士登録年月日</t>
    <rPh sb="4" eb="6">
      <t>トウロク</t>
    </rPh>
    <rPh sb="6" eb="9">
      <t>ネンガッピ</t>
    </rPh>
    <phoneticPr fontId="2"/>
  </si>
  <si>
    <t>○○2登録番号</t>
    <rPh sb="3" eb="7">
      <t>トウロクバンゴウ</t>
    </rPh>
    <phoneticPr fontId="2"/>
  </si>
  <si>
    <t>○○2登録年月日</t>
    <rPh sb="3" eb="5">
      <t>トウロク</t>
    </rPh>
    <rPh sb="5" eb="8">
      <t>ネンガッピ</t>
    </rPh>
    <phoneticPr fontId="2"/>
  </si>
  <si>
    <t>建設コンサルタント登録番号</t>
    <rPh sb="9" eb="13">
      <t>トウロクバンゴウ</t>
    </rPh>
    <phoneticPr fontId="2"/>
  </si>
  <si>
    <t>建設コンサルタント登録年月日</t>
    <rPh sb="9" eb="11">
      <t>トウロク</t>
    </rPh>
    <rPh sb="11" eb="14">
      <t>ネンガッピ</t>
    </rPh>
    <phoneticPr fontId="2"/>
  </si>
  <si>
    <t>不動産鑑定業者登録番号</t>
    <rPh sb="7" eb="11">
      <t>トウロクバンゴウ</t>
    </rPh>
    <phoneticPr fontId="2"/>
  </si>
  <si>
    <t>不動産鑑定業者登録年月日</t>
    <rPh sb="7" eb="9">
      <t>トウロク</t>
    </rPh>
    <rPh sb="9" eb="12">
      <t>ネンガッピ</t>
    </rPh>
    <phoneticPr fontId="2"/>
  </si>
  <si>
    <t>計量証明事業者登録番号</t>
    <rPh sb="7" eb="11">
      <t>トウロクバンゴウ</t>
    </rPh>
    <phoneticPr fontId="2"/>
  </si>
  <si>
    <t>計量証明事業者登録年月日</t>
    <rPh sb="7" eb="9">
      <t>トウロク</t>
    </rPh>
    <rPh sb="9" eb="12">
      <t>ネンガッピ</t>
    </rPh>
    <phoneticPr fontId="2"/>
  </si>
  <si>
    <t>○○3登録番号</t>
    <rPh sb="3" eb="7">
      <t>トウロクバンゴウ</t>
    </rPh>
    <phoneticPr fontId="2"/>
  </si>
  <si>
    <t>○○3登録年月日</t>
    <rPh sb="3" eb="5">
      <t>トウロク</t>
    </rPh>
    <rPh sb="5" eb="8">
      <t>ネンガッピ</t>
    </rPh>
    <phoneticPr fontId="2"/>
  </si>
  <si>
    <t>年間平均業務実績その他(千円)</t>
    <rPh sb="10" eb="11">
      <t>タ</t>
    </rPh>
    <phoneticPr fontId="2"/>
  </si>
  <si>
    <t>代表者職</t>
    <rPh sb="3" eb="4">
      <t>しょく</t>
    </rPh>
    <phoneticPr fontId="2" type="Hiragana"/>
  </si>
  <si>
    <t>代表者名</t>
    <rPh sb="0" eb="3">
      <t>だいひょうしゃ</t>
    </rPh>
    <rPh sb="3" eb="4">
      <t>めい</t>
    </rPh>
    <phoneticPr fontId="2" type="Hiragana"/>
  </si>
  <si>
    <t>受任者職</t>
    <rPh sb="3" eb="4">
      <t>しょく</t>
    </rPh>
    <phoneticPr fontId="2" type="Hiragana"/>
  </si>
  <si>
    <t>受任者名</t>
    <rPh sb="0" eb="2">
      <t>じゅにん</t>
    </rPh>
    <rPh sb="2" eb="3">
      <t>しゃ</t>
    </rPh>
    <rPh sb="3" eb="4">
      <t>めい</t>
    </rPh>
    <phoneticPr fontId="2" type="Hiragana"/>
  </si>
  <si>
    <t>⑧自己資本額</t>
    <rPh sb="1" eb="3">
      <t>じこ</t>
    </rPh>
    <rPh sb="3" eb="6">
      <t>しほんがく</t>
    </rPh>
    <phoneticPr fontId="2" type="Hiragana"/>
  </si>
  <si>
    <t>⑨営業年数</t>
    <rPh sb="1" eb="2">
      <t>えい</t>
    </rPh>
    <rPh sb="2" eb="3">
      <t>ぎょう</t>
    </rPh>
    <rPh sb="3" eb="4">
      <t>とし</t>
    </rPh>
    <rPh sb="4" eb="5">
      <t>かず</t>
    </rPh>
    <phoneticPr fontId="2" type="Hiragana"/>
  </si>
  <si>
    <t>⑩常勤職員数</t>
    <rPh sb="1" eb="3">
      <t>じょうきん</t>
    </rPh>
    <rPh sb="3" eb="5">
      <t>しょくいん</t>
    </rPh>
    <rPh sb="5" eb="6">
      <t>かず</t>
    </rPh>
    <phoneticPr fontId="2" type="Hiragana"/>
  </si>
  <si>
    <t>⑪障害者雇用数</t>
    <rPh sb="1" eb="4">
      <t>しょうがいしゃ</t>
    </rPh>
    <rPh sb="4" eb="6">
      <t>こよう</t>
    </rPh>
    <rPh sb="6" eb="7">
      <t>かず</t>
    </rPh>
    <phoneticPr fontId="2" type="Hiragana"/>
  </si>
  <si>
    <t>⑫情報保護関係</t>
    <rPh sb="1" eb="3">
      <t>じょうほう</t>
    </rPh>
    <rPh sb="3" eb="5">
      <t>ほご</t>
    </rPh>
    <rPh sb="5" eb="7">
      <t>かんけい</t>
    </rPh>
    <phoneticPr fontId="2" type="Hiragana"/>
  </si>
  <si>
    <r>
      <t xml:space="preserve">⑬登録
</t>
    </r>
    <r>
      <rPr>
        <sz val="9"/>
        <rFont val="ＭＳ Ｐ明朝"/>
        <family val="1"/>
        <charset val="128"/>
      </rPr>
      <t xml:space="preserve">　 </t>
    </r>
    <r>
      <rPr>
        <sz val="8"/>
        <rFont val="ＭＳ Ｐ明朝"/>
        <family val="1"/>
        <charset val="128"/>
      </rPr>
      <t xml:space="preserve">を受
</t>
    </r>
    <r>
      <rPr>
        <sz val="9"/>
        <rFont val="ＭＳ Ｐ明朝"/>
        <family val="1"/>
        <charset val="128"/>
      </rPr>
      <t xml:space="preserve">　 </t>
    </r>
    <r>
      <rPr>
        <sz val="8"/>
        <rFont val="ＭＳ Ｐ明朝"/>
        <family val="1"/>
        <charset val="128"/>
      </rPr>
      <t xml:space="preserve">けて
</t>
    </r>
    <r>
      <rPr>
        <sz val="9"/>
        <rFont val="ＭＳ Ｐ明朝"/>
        <family val="1"/>
        <charset val="128"/>
      </rPr>
      <t xml:space="preserve">　 </t>
    </r>
    <r>
      <rPr>
        <sz val="8"/>
        <rFont val="ＭＳ Ｐ明朝"/>
        <family val="1"/>
        <charset val="128"/>
      </rPr>
      <t>いる
　 事業</t>
    </r>
    <rPh sb="1" eb="2">
      <t>のぼる</t>
    </rPh>
    <rPh sb="2" eb="3">
      <t>ろく</t>
    </rPh>
    <rPh sb="7" eb="8">
      <t>う</t>
    </rPh>
    <rPh sb="21" eb="22">
      <t>こと</t>
    </rPh>
    <rPh sb="22" eb="23">
      <t>ぎょう</t>
    </rPh>
    <phoneticPr fontId="2" type="Hiragana"/>
  </si>
  <si>
    <t>⑮有資格者数</t>
    <phoneticPr fontId="2"/>
  </si>
  <si>
    <t>⑯登録部門及び希望業務</t>
    <rPh sb="1" eb="3">
      <t>トウロク</t>
    </rPh>
    <rPh sb="3" eb="5">
      <t>ブモン</t>
    </rPh>
    <rPh sb="5" eb="6">
      <t>オヨ</t>
    </rPh>
    <rPh sb="7" eb="9">
      <t>キボウ</t>
    </rPh>
    <rPh sb="9" eb="11">
      <t>ギョウム</t>
    </rPh>
    <phoneticPr fontId="2"/>
  </si>
  <si>
    <t>⑰
直
近
2
年
間
の
官
公
庁
等
の
実
績</t>
    <rPh sb="2" eb="3">
      <t>チョク</t>
    </rPh>
    <rPh sb="4" eb="5">
      <t>チカ</t>
    </rPh>
    <rPh sb="8" eb="9">
      <t>トシ</t>
    </rPh>
    <rPh sb="10" eb="11">
      <t>アイダ</t>
    </rPh>
    <rPh sb="14" eb="15">
      <t>カン</t>
    </rPh>
    <rPh sb="16" eb="17">
      <t>コウ</t>
    </rPh>
    <rPh sb="18" eb="19">
      <t>チョウ</t>
    </rPh>
    <rPh sb="20" eb="21">
      <t>ナド</t>
    </rPh>
    <rPh sb="24" eb="25">
      <t>ジツ</t>
    </rPh>
    <rPh sb="26" eb="27">
      <t>ツムギ</t>
    </rPh>
    <phoneticPr fontId="2"/>
  </si>
  <si>
    <t>自己資本額(千円)</t>
    <phoneticPr fontId="2"/>
  </si>
  <si>
    <t>資本金(千円)</t>
    <rPh sb="2" eb="3">
      <t>キン</t>
    </rPh>
    <phoneticPr fontId="2"/>
  </si>
  <si>
    <t>点以上</t>
    <rPh sb="0" eb="1">
      <t>てん</t>
    </rPh>
    <rPh sb="1" eb="3">
      <t>いじょう</t>
    </rPh>
    <phoneticPr fontId="2" type="Hiragana"/>
  </si>
  <si>
    <t>A</t>
    <phoneticPr fontId="2" type="Hiragana"/>
  </si>
  <si>
    <t>B</t>
    <phoneticPr fontId="2" type="Hiragana"/>
  </si>
  <si>
    <t>（道路及び下水道部門に限る）</t>
    <rPh sb="1" eb="3">
      <t>ﾄﾞｳﾛ</t>
    </rPh>
    <rPh sb="3" eb="4">
      <t>ｵﾖ</t>
    </rPh>
    <rPh sb="5" eb="8">
      <t>ｹﾞｽｲﾄﾞｳ</t>
    </rPh>
    <rPh sb="8" eb="10">
      <t>ﾌﾞﾓﾝ</t>
    </rPh>
    <rPh sb="11" eb="12">
      <t>ｶｷﾞ</t>
    </rPh>
    <phoneticPr fontId="2" type="halfwidthKatakana"/>
  </si>
  <si>
    <t>C</t>
    <phoneticPr fontId="2" type="Hiragana"/>
  </si>
  <si>
    <t>点未満</t>
    <rPh sb="0" eb="1">
      <t>てん</t>
    </rPh>
    <rPh sb="1" eb="3">
      <t>みまん</t>
    </rPh>
    <phoneticPr fontId="2" type="Hiragana"/>
  </si>
  <si>
    <t>物品販売・役務提供の業種1</t>
    <phoneticPr fontId="2"/>
  </si>
  <si>
    <t>業種1の平均実績高(千円)</t>
    <rPh sb="4" eb="9">
      <t>ヘイキンジッセキダカ</t>
    </rPh>
    <phoneticPr fontId="2"/>
  </si>
  <si>
    <t>物品販売・役務提供の業種2</t>
    <phoneticPr fontId="2"/>
  </si>
  <si>
    <t>業種2の平均実績高(千円)</t>
    <rPh sb="4" eb="9">
      <t>ヘイキンジッセキダカ</t>
    </rPh>
    <phoneticPr fontId="2"/>
  </si>
  <si>
    <t>物品販売・役務提供の業種3</t>
    <phoneticPr fontId="2"/>
  </si>
  <si>
    <t>業種3の平均実績高(千円)</t>
    <rPh sb="4" eb="9">
      <t>ヘイキンジッセキダカ</t>
    </rPh>
    <phoneticPr fontId="2"/>
  </si>
  <si>
    <t>物品販売・役務提供の業種4</t>
    <phoneticPr fontId="2"/>
  </si>
  <si>
    <t>業種4の平均実績高(千円)</t>
    <rPh sb="4" eb="9">
      <t>ヘイキンジッセキダカ</t>
    </rPh>
    <phoneticPr fontId="2"/>
  </si>
  <si>
    <t>その他の平均実績高(千円)</t>
    <rPh sb="2" eb="3">
      <t>タ</t>
    </rPh>
    <rPh sb="4" eb="9">
      <t>ヘイキンジッセキダカ</t>
    </rPh>
    <phoneticPr fontId="2"/>
  </si>
  <si>
    <t>物品購入第1希望業種</t>
    <rPh sb="8" eb="10">
      <t>ギョウシュ</t>
    </rPh>
    <phoneticPr fontId="2"/>
  </si>
  <si>
    <t>物品購入第1希望内容</t>
    <rPh sb="8" eb="10">
      <t>ナイヨウ</t>
    </rPh>
    <phoneticPr fontId="2"/>
  </si>
  <si>
    <t>物品購入第2希望業種</t>
    <phoneticPr fontId="2"/>
  </si>
  <si>
    <t>物品購入第2希望内容</t>
    <phoneticPr fontId="2"/>
  </si>
  <si>
    <t>物品購入第3希望業種</t>
    <phoneticPr fontId="2"/>
  </si>
  <si>
    <t>物品購入第3希望内容</t>
    <phoneticPr fontId="2"/>
  </si>
  <si>
    <t>物品購入第4希望業種</t>
    <phoneticPr fontId="2"/>
  </si>
  <si>
    <t>物品購入第4希望内容</t>
    <phoneticPr fontId="2"/>
  </si>
  <si>
    <t>物品購入第5希望業種</t>
    <phoneticPr fontId="2"/>
  </si>
  <si>
    <t>物品購入第5希望内容</t>
    <phoneticPr fontId="2"/>
  </si>
  <si>
    <t>物品購入第6希望業種</t>
    <phoneticPr fontId="2"/>
  </si>
  <si>
    <t>物品購入第6希望内容</t>
    <phoneticPr fontId="2"/>
  </si>
  <si>
    <t>物品購入その他の取扱1業種</t>
    <phoneticPr fontId="2"/>
  </si>
  <si>
    <t>物品購入その他の取扱1内容</t>
    <rPh sb="11" eb="13">
      <t>ナイヨウ</t>
    </rPh>
    <phoneticPr fontId="2"/>
  </si>
  <si>
    <t>物品購入その他の取扱2</t>
    <phoneticPr fontId="2"/>
  </si>
  <si>
    <t>物品購入その他の取扱2業種</t>
    <phoneticPr fontId="2"/>
  </si>
  <si>
    <t>物品購入その他の取扱2内容</t>
    <rPh sb="11" eb="13">
      <t>ナイヨウ</t>
    </rPh>
    <phoneticPr fontId="2"/>
  </si>
  <si>
    <t>物品購入その他の取扱3</t>
    <phoneticPr fontId="2"/>
  </si>
  <si>
    <t>物品購入その他の取扱3業種</t>
    <phoneticPr fontId="2"/>
  </si>
  <si>
    <t>物品購入その他の取扱3内容</t>
    <rPh sb="11" eb="13">
      <t>ナイヨウ</t>
    </rPh>
    <phoneticPr fontId="2"/>
  </si>
  <si>
    <t>物品購入その他の取扱4</t>
    <phoneticPr fontId="2"/>
  </si>
  <si>
    <t>物品購入その他の取扱4業種</t>
    <phoneticPr fontId="2"/>
  </si>
  <si>
    <t>物品購入その他の取扱4内容</t>
    <rPh sb="11" eb="13">
      <t>ナイヨウ</t>
    </rPh>
    <phoneticPr fontId="2"/>
  </si>
  <si>
    <t>物品購入その他の取扱5</t>
    <phoneticPr fontId="2"/>
  </si>
  <si>
    <t>物品購入その他の取扱5業種</t>
    <phoneticPr fontId="2"/>
  </si>
  <si>
    <t>物品購入その他の取扱5内容</t>
    <rPh sb="11" eb="13">
      <t>ナイヨウ</t>
    </rPh>
    <phoneticPr fontId="2"/>
  </si>
  <si>
    <t>物品購入その他の取扱6</t>
    <phoneticPr fontId="2"/>
  </si>
  <si>
    <t>物品購入その他の取扱6業種</t>
    <phoneticPr fontId="2"/>
  </si>
  <si>
    <t>物品購入その他の取扱6内容</t>
    <rPh sb="11" eb="13">
      <t>ナイヨウ</t>
    </rPh>
    <phoneticPr fontId="2"/>
  </si>
  <si>
    <t>物品購入その他の取扱7</t>
    <phoneticPr fontId="2"/>
  </si>
  <si>
    <t>物品購入その他の取扱7業種</t>
    <phoneticPr fontId="2"/>
  </si>
  <si>
    <t>物品購入その他の取扱7内容</t>
    <rPh sb="11" eb="13">
      <t>ナイヨウ</t>
    </rPh>
    <phoneticPr fontId="2"/>
  </si>
  <si>
    <t>物品購入その他の取扱8</t>
    <phoneticPr fontId="2"/>
  </si>
  <si>
    <t>物品購入その他の取扱8業種</t>
    <phoneticPr fontId="2"/>
  </si>
  <si>
    <t>物品購入その他の取扱8内容</t>
    <rPh sb="11" eb="13">
      <t>ナイヨウ</t>
    </rPh>
    <phoneticPr fontId="2"/>
  </si>
  <si>
    <t>物品購入その他の取扱9</t>
    <phoneticPr fontId="2"/>
  </si>
  <si>
    <t>物品購入その他の取扱9業種</t>
    <phoneticPr fontId="2"/>
  </si>
  <si>
    <t>物品購入その他の取扱9内容</t>
    <rPh sb="11" eb="13">
      <t>ナイヨウ</t>
    </rPh>
    <phoneticPr fontId="2"/>
  </si>
  <si>
    <t>物品購入その他の取扱10</t>
    <phoneticPr fontId="2"/>
  </si>
  <si>
    <t>物品購入その他の取扱10業種</t>
    <phoneticPr fontId="2"/>
  </si>
  <si>
    <t>物品購入その他の取扱10内容</t>
    <rPh sb="12" eb="14">
      <t>ナイヨウ</t>
    </rPh>
    <phoneticPr fontId="2"/>
  </si>
  <si>
    <t>物品購入その他の取扱11</t>
    <phoneticPr fontId="2"/>
  </si>
  <si>
    <t>物品購入その他の取扱11業種</t>
    <phoneticPr fontId="2"/>
  </si>
  <si>
    <t>物品購入その他の取扱11内容</t>
    <rPh sb="12" eb="14">
      <t>ナイヨウ</t>
    </rPh>
    <phoneticPr fontId="2"/>
  </si>
  <si>
    <t>物品購入その他の取扱12</t>
    <phoneticPr fontId="2"/>
  </si>
  <si>
    <t>物品購入その他の取扱12業種</t>
    <phoneticPr fontId="2"/>
  </si>
  <si>
    <t>物品購入その他の取扱12内容</t>
    <rPh sb="12" eb="14">
      <t>ナイヨウ</t>
    </rPh>
    <phoneticPr fontId="2"/>
  </si>
  <si>
    <t>物品購入その他の取扱13</t>
    <phoneticPr fontId="2"/>
  </si>
  <si>
    <t>物品購入その他の取扱13業種</t>
    <phoneticPr fontId="2"/>
  </si>
  <si>
    <t>物品購入その他の取扱13内容</t>
    <rPh sb="12" eb="14">
      <t>ナイヨウ</t>
    </rPh>
    <phoneticPr fontId="2"/>
  </si>
  <si>
    <t>物品購入その他の取扱14</t>
    <phoneticPr fontId="2"/>
  </si>
  <si>
    <t>物品購入その他の取扱14業種</t>
    <phoneticPr fontId="2"/>
  </si>
  <si>
    <t>物品購入その他の取扱14内容</t>
    <rPh sb="12" eb="14">
      <t>ナイヨウ</t>
    </rPh>
    <phoneticPr fontId="2"/>
  </si>
  <si>
    <t>物品購入その他の取扱15</t>
    <phoneticPr fontId="2"/>
  </si>
  <si>
    <t>物品購入その他の取扱15業種</t>
    <phoneticPr fontId="2"/>
  </si>
  <si>
    <t>物品購入その他の取扱15内容</t>
    <rPh sb="12" eb="14">
      <t>ナイヨウ</t>
    </rPh>
    <phoneticPr fontId="2"/>
  </si>
  <si>
    <t>物品購入その他の取扱16</t>
    <phoneticPr fontId="2"/>
  </si>
  <si>
    <t>物品購入その他の取扱16業種</t>
    <phoneticPr fontId="2"/>
  </si>
  <si>
    <t>物品購入その他の取扱16内容</t>
    <rPh sb="12" eb="14">
      <t>ナイヨウ</t>
    </rPh>
    <phoneticPr fontId="2"/>
  </si>
  <si>
    <t>物品購入その他の取扱17</t>
    <phoneticPr fontId="2"/>
  </si>
  <si>
    <t>物品購入その他の取扱17業種</t>
    <phoneticPr fontId="2"/>
  </si>
  <si>
    <t>物品購入その他の取扱17内容</t>
    <rPh sb="12" eb="14">
      <t>ナイヨウ</t>
    </rPh>
    <phoneticPr fontId="2"/>
  </si>
  <si>
    <t>物品購入その他の取扱18</t>
    <phoneticPr fontId="2"/>
  </si>
  <si>
    <t>物品購入その他の取扱18業種</t>
    <phoneticPr fontId="2"/>
  </si>
  <si>
    <t>物品購入その他の取扱18内容</t>
    <rPh sb="12" eb="14">
      <t>ナイヨウ</t>
    </rPh>
    <phoneticPr fontId="2"/>
  </si>
  <si>
    <t>物品購入その他の取扱19</t>
    <phoneticPr fontId="2"/>
  </si>
  <si>
    <t>物品購入その他の取扱19業種</t>
    <phoneticPr fontId="2"/>
  </si>
  <si>
    <t>物品購入その他の取扱19内容</t>
    <rPh sb="12" eb="14">
      <t>ナイヨウ</t>
    </rPh>
    <phoneticPr fontId="2"/>
  </si>
  <si>
    <t>物品購入その他の取扱20</t>
    <phoneticPr fontId="2"/>
  </si>
  <si>
    <t>物品購入その他の取扱20業種</t>
    <phoneticPr fontId="2"/>
  </si>
  <si>
    <t>物品購入その他の取扱20内容</t>
    <rPh sb="12" eb="14">
      <t>ナイヨウ</t>
    </rPh>
    <phoneticPr fontId="2"/>
  </si>
  <si>
    <t>物品購入その他の取扱21</t>
    <phoneticPr fontId="2"/>
  </si>
  <si>
    <t>物品購入その他の取扱21業種</t>
    <phoneticPr fontId="2"/>
  </si>
  <si>
    <t>物品購入その他の取扱21内容</t>
    <rPh sb="12" eb="14">
      <t>ナイヨウ</t>
    </rPh>
    <phoneticPr fontId="2"/>
  </si>
  <si>
    <t>物品購入その他の取扱22</t>
    <phoneticPr fontId="2"/>
  </si>
  <si>
    <t>物品購入その他の取扱22業種</t>
    <phoneticPr fontId="2"/>
  </si>
  <si>
    <t>物品購入その他の取扱22内容</t>
    <rPh sb="12" eb="14">
      <t>ナイヨウ</t>
    </rPh>
    <phoneticPr fontId="2"/>
  </si>
  <si>
    <t>物品購入その他の取扱23</t>
    <phoneticPr fontId="2"/>
  </si>
  <si>
    <t>物品購入その他の取扱23業種</t>
    <phoneticPr fontId="2"/>
  </si>
  <si>
    <t>物品購入その他の取扱23内容</t>
    <rPh sb="12" eb="14">
      <t>ナイヨウ</t>
    </rPh>
    <phoneticPr fontId="2"/>
  </si>
  <si>
    <t>物品購入その他の取扱24</t>
    <phoneticPr fontId="2"/>
  </si>
  <si>
    <t>物品購入その他の取扱24業種</t>
    <phoneticPr fontId="2"/>
  </si>
  <si>
    <t>物品購入その他の取扱24内容</t>
    <rPh sb="12" eb="14">
      <t>ナイヨウ</t>
    </rPh>
    <phoneticPr fontId="2"/>
  </si>
  <si>
    <t>役務提供第1希望業種</t>
    <rPh sb="8" eb="10">
      <t>ギョウシュ</t>
    </rPh>
    <phoneticPr fontId="2"/>
  </si>
  <si>
    <t>役務提供第1希望内容</t>
    <phoneticPr fontId="2"/>
  </si>
  <si>
    <t>役務提供第2希望業種</t>
    <phoneticPr fontId="2"/>
  </si>
  <si>
    <t>役務提供第2希望内容</t>
    <phoneticPr fontId="2"/>
  </si>
  <si>
    <t>役務提供第3希望業種</t>
    <phoneticPr fontId="2"/>
  </si>
  <si>
    <t>役務提供第3希望内容</t>
    <phoneticPr fontId="2"/>
  </si>
  <si>
    <t>役務提供第4希望業種</t>
    <phoneticPr fontId="2"/>
  </si>
  <si>
    <t>役務提供第4希望内容</t>
    <phoneticPr fontId="2"/>
  </si>
  <si>
    <t>役務提供第5希望業種</t>
    <phoneticPr fontId="2"/>
  </si>
  <si>
    <t>役務提供第5希望内容</t>
    <phoneticPr fontId="2"/>
  </si>
  <si>
    <t>役務提供第6希望業種</t>
    <phoneticPr fontId="2"/>
  </si>
  <si>
    <t>役務提供第6希望内容</t>
    <phoneticPr fontId="2"/>
  </si>
  <si>
    <t>役務提供その他の取扱1業種</t>
    <phoneticPr fontId="2"/>
  </si>
  <si>
    <t>役務提供その他の取扱1内容</t>
    <rPh sb="11" eb="13">
      <t>ナイヨウ</t>
    </rPh>
    <phoneticPr fontId="2"/>
  </si>
  <si>
    <t>役務提供その他の取扱2</t>
    <phoneticPr fontId="2"/>
  </si>
  <si>
    <t>役務提供その他の取扱2業種</t>
    <phoneticPr fontId="2"/>
  </si>
  <si>
    <t>役務提供その他の取扱2内容</t>
    <rPh sb="11" eb="13">
      <t>ナイヨウ</t>
    </rPh>
    <phoneticPr fontId="2"/>
  </si>
  <si>
    <t>役務提供その他の取扱3</t>
    <phoneticPr fontId="2"/>
  </si>
  <si>
    <t>役務提供その他の取扱3業種</t>
    <phoneticPr fontId="2"/>
  </si>
  <si>
    <t>役務提供その他の取扱3内容</t>
    <rPh sb="11" eb="13">
      <t>ナイヨウ</t>
    </rPh>
    <phoneticPr fontId="2"/>
  </si>
  <si>
    <t>役務提供その他の取扱4</t>
    <phoneticPr fontId="2"/>
  </si>
  <si>
    <t>役務提供その他の取扱4業種</t>
    <phoneticPr fontId="2"/>
  </si>
  <si>
    <t>役務提供その他の取扱4内容</t>
    <rPh sb="11" eb="13">
      <t>ナイヨウ</t>
    </rPh>
    <phoneticPr fontId="2"/>
  </si>
  <si>
    <t>役務提供その他の取扱5</t>
    <phoneticPr fontId="2"/>
  </si>
  <si>
    <t>役務提供その他の取扱5業種</t>
    <phoneticPr fontId="2"/>
  </si>
  <si>
    <t>役務提供その他の取扱5内容</t>
    <rPh sb="11" eb="13">
      <t>ナイヨウ</t>
    </rPh>
    <phoneticPr fontId="2"/>
  </si>
  <si>
    <t>役務提供その他の取扱6</t>
    <phoneticPr fontId="2"/>
  </si>
  <si>
    <t>役務提供その他の取扱6業種</t>
    <phoneticPr fontId="2"/>
  </si>
  <si>
    <t>役務提供その他の取扱6内容</t>
    <rPh sb="11" eb="13">
      <t>ナイヨウ</t>
    </rPh>
    <phoneticPr fontId="2"/>
  </si>
  <si>
    <t>役務提供その他の取扱7</t>
    <phoneticPr fontId="2"/>
  </si>
  <si>
    <t>役務提供その他の取扱7業種</t>
    <phoneticPr fontId="2"/>
  </si>
  <si>
    <t>役務提供その他の取扱7内容</t>
    <rPh sb="11" eb="13">
      <t>ナイヨウ</t>
    </rPh>
    <phoneticPr fontId="2"/>
  </si>
  <si>
    <t>役務提供その他の取扱8</t>
    <phoneticPr fontId="2"/>
  </si>
  <si>
    <t>役務提供その他の取扱8業種</t>
    <phoneticPr fontId="2"/>
  </si>
  <si>
    <t>役務提供その他の取扱8内容</t>
    <rPh sb="11" eb="13">
      <t>ナイヨウ</t>
    </rPh>
    <phoneticPr fontId="2"/>
  </si>
  <si>
    <t>役務提供その他の取扱9</t>
    <phoneticPr fontId="2"/>
  </si>
  <si>
    <t>役務提供その他の取扱9業種</t>
    <phoneticPr fontId="2"/>
  </si>
  <si>
    <t>役務提供その他の取扱9内容</t>
    <rPh sb="11" eb="13">
      <t>ナイヨウ</t>
    </rPh>
    <phoneticPr fontId="2"/>
  </si>
  <si>
    <t>役務提供その他の取扱10</t>
    <phoneticPr fontId="2"/>
  </si>
  <si>
    <t>役務提供その他の取扱10業種</t>
    <phoneticPr fontId="2"/>
  </si>
  <si>
    <t>役務提供その他の取扱10内容</t>
    <rPh sb="12" eb="14">
      <t>ナイヨウ</t>
    </rPh>
    <phoneticPr fontId="2"/>
  </si>
  <si>
    <t>役務提供その他の取扱11</t>
    <phoneticPr fontId="2"/>
  </si>
  <si>
    <t>役務提供その他の取扱11業種</t>
    <phoneticPr fontId="2"/>
  </si>
  <si>
    <t>役務提供その他の取扱11内容</t>
    <rPh sb="12" eb="14">
      <t>ナイヨウ</t>
    </rPh>
    <phoneticPr fontId="2"/>
  </si>
  <si>
    <t>役務提供その他の取扱12</t>
    <phoneticPr fontId="2"/>
  </si>
  <si>
    <t>役務提供その他の取扱12業種</t>
    <phoneticPr fontId="2"/>
  </si>
  <si>
    <t>役務提供その他の取扱12内容</t>
    <rPh sb="12" eb="14">
      <t>ナイヨウ</t>
    </rPh>
    <phoneticPr fontId="2"/>
  </si>
  <si>
    <t>役務提供その他の取扱13</t>
    <phoneticPr fontId="2"/>
  </si>
  <si>
    <t>役務提供その他の取扱13業種</t>
    <phoneticPr fontId="2"/>
  </si>
  <si>
    <t>役務提供その他の取扱13内容</t>
    <rPh sb="12" eb="14">
      <t>ナイヨウ</t>
    </rPh>
    <phoneticPr fontId="2"/>
  </si>
  <si>
    <t>役務提供その他の取扱14</t>
    <phoneticPr fontId="2"/>
  </si>
  <si>
    <t>役務提供その他の取扱14業種</t>
    <phoneticPr fontId="2"/>
  </si>
  <si>
    <t>役務提供その他の取扱14内容</t>
    <rPh sb="12" eb="14">
      <t>ナイヨウ</t>
    </rPh>
    <phoneticPr fontId="2"/>
  </si>
  <si>
    <t>役務提供その他の取扱15</t>
    <phoneticPr fontId="2"/>
  </si>
  <si>
    <t>役務提供その他の取扱15業種</t>
    <phoneticPr fontId="2"/>
  </si>
  <si>
    <t>役務提供その他の取扱15内容</t>
    <rPh sb="12" eb="14">
      <t>ナイヨウ</t>
    </rPh>
    <phoneticPr fontId="2"/>
  </si>
  <si>
    <t>役務提供その他の取扱16</t>
    <phoneticPr fontId="2"/>
  </si>
  <si>
    <t>役務提供その他の取扱16業種</t>
    <phoneticPr fontId="2"/>
  </si>
  <si>
    <t>役務提供その他の取扱16内容</t>
    <rPh sb="12" eb="14">
      <t>ナイヨウ</t>
    </rPh>
    <phoneticPr fontId="2"/>
  </si>
  <si>
    <t>役務提供その他の取扱17</t>
    <phoneticPr fontId="2"/>
  </si>
  <si>
    <t>役務提供その他の取扱17業種</t>
    <phoneticPr fontId="2"/>
  </si>
  <si>
    <t>役務提供その他の取扱17内容</t>
    <rPh sb="12" eb="14">
      <t>ナイヨウ</t>
    </rPh>
    <phoneticPr fontId="2"/>
  </si>
  <si>
    <t>役務提供その他の取扱18</t>
    <phoneticPr fontId="2"/>
  </si>
  <si>
    <t>役務提供その他の取扱18業種</t>
    <phoneticPr fontId="2"/>
  </si>
  <si>
    <t>役務提供その他の取扱18内容</t>
    <rPh sb="12" eb="14">
      <t>ナイヨウ</t>
    </rPh>
    <phoneticPr fontId="2"/>
  </si>
  <si>
    <t>役務提供その他の取扱19</t>
    <phoneticPr fontId="2"/>
  </si>
  <si>
    <t>役務提供その他の取扱19業種</t>
    <phoneticPr fontId="2"/>
  </si>
  <si>
    <t>役務提供その他の取扱19内容</t>
    <rPh sb="12" eb="14">
      <t>ナイヨウ</t>
    </rPh>
    <phoneticPr fontId="2"/>
  </si>
  <si>
    <t>役務提供その他の取扱20</t>
    <phoneticPr fontId="2"/>
  </si>
  <si>
    <t>役務提供その他の取扱20業種</t>
    <phoneticPr fontId="2"/>
  </si>
  <si>
    <t>役務提供その他の取扱20内容</t>
    <rPh sb="12" eb="14">
      <t>ナイヨウ</t>
    </rPh>
    <phoneticPr fontId="2"/>
  </si>
  <si>
    <t>役務提供その他の取扱21</t>
    <phoneticPr fontId="2"/>
  </si>
  <si>
    <t>役務提供その他の取扱21業種</t>
    <phoneticPr fontId="2"/>
  </si>
  <si>
    <t>役務提供その他の取扱21内容</t>
    <rPh sb="12" eb="14">
      <t>ナイヨウ</t>
    </rPh>
    <phoneticPr fontId="2"/>
  </si>
  <si>
    <t>役務提供その他の取扱22</t>
    <phoneticPr fontId="2"/>
  </si>
  <si>
    <t>役務提供その他の取扱22業種</t>
    <phoneticPr fontId="2"/>
  </si>
  <si>
    <t>役務提供その他の取扱22内容</t>
    <rPh sb="12" eb="14">
      <t>ナイヨウ</t>
    </rPh>
    <phoneticPr fontId="2"/>
  </si>
  <si>
    <t>役務提供その他の取扱23</t>
    <phoneticPr fontId="2"/>
  </si>
  <si>
    <t>役務提供その他の取扱23業種</t>
    <phoneticPr fontId="2"/>
  </si>
  <si>
    <t>役務提供その他の取扱23内容</t>
    <rPh sb="12" eb="14">
      <t>ナイヨウ</t>
    </rPh>
    <phoneticPr fontId="2"/>
  </si>
  <si>
    <t>役務提供その他の取扱24</t>
    <phoneticPr fontId="2"/>
  </si>
  <si>
    <t>役務提供その他の取扱24業種</t>
    <phoneticPr fontId="2"/>
  </si>
  <si>
    <t>役務提供その他の取扱24内容</t>
    <rPh sb="12" eb="14">
      <t>ナイヨウ</t>
    </rPh>
    <phoneticPr fontId="2"/>
  </si>
  <si>
    <r>
      <t>直近3期分決算　</t>
    </r>
    <r>
      <rPr>
        <sz val="6"/>
        <rFont val="ＭＳ Ｐ明朝"/>
        <family val="1"/>
        <charset val="128"/>
      </rPr>
      <t>※1</t>
    </r>
    <rPh sb="0" eb="2">
      <t>ちょっきん</t>
    </rPh>
    <rPh sb="3" eb="5">
      <t>きぶん</t>
    </rPh>
    <rPh sb="4" eb="5">
      <t>ぶん</t>
    </rPh>
    <rPh sb="5" eb="7">
      <t>けっさん</t>
    </rPh>
    <phoneticPr fontId="2" type="Hiragana"/>
  </si>
  <si>
    <t>直近2期分決算</t>
    <rPh sb="0" eb="2">
      <t>ちょっきん</t>
    </rPh>
    <rPh sb="3" eb="4">
      <t>き</t>
    </rPh>
    <rPh sb="4" eb="5">
      <t>ぶん</t>
    </rPh>
    <rPh sb="5" eb="7">
      <t>けっさん</t>
    </rPh>
    <phoneticPr fontId="2" type="Hiragana"/>
  </si>
  <si>
    <t>直近1期分決算</t>
    <rPh sb="0" eb="2">
      <t>ちょっきん</t>
    </rPh>
    <rPh sb="3" eb="4">
      <t>き</t>
    </rPh>
    <rPh sb="4" eb="5">
      <t>ぶん</t>
    </rPh>
    <rPh sb="5" eb="7">
      <t>けっさん</t>
    </rPh>
    <phoneticPr fontId="2" type="Hiragana"/>
  </si>
  <si>
    <t>　⑭実績高</t>
    <rPh sb="2" eb="4">
      <t>じっせき</t>
    </rPh>
    <rPh sb="4" eb="5">
      <t>だか</t>
    </rPh>
    <phoneticPr fontId="2" type="Hiragana"/>
  </si>
  <si>
    <t>直近2年間の年間平均実績高</t>
    <rPh sb="6" eb="8">
      <t>ねんかん</t>
    </rPh>
    <phoneticPr fontId="2" type="Hiragana"/>
  </si>
  <si>
    <t>○○1登録事業名</t>
    <rPh sb="3" eb="5">
      <t>トウロク</t>
    </rPh>
    <rPh sb="5" eb="7">
      <t>ジギョウ</t>
    </rPh>
    <rPh sb="7" eb="8">
      <t>メイ</t>
    </rPh>
    <phoneticPr fontId="2"/>
  </si>
  <si>
    <t>○○2登録事業名</t>
    <rPh sb="3" eb="5">
      <t>トウロク</t>
    </rPh>
    <rPh sb="5" eb="7">
      <t>ジギョウ</t>
    </rPh>
    <rPh sb="7" eb="8">
      <t>メイ</t>
    </rPh>
    <phoneticPr fontId="2"/>
  </si>
  <si>
    <t>○○3登録事業名</t>
    <rPh sb="3" eb="5">
      <t>トウロク</t>
    </rPh>
    <rPh sb="5" eb="7">
      <t>ジギョウ</t>
    </rPh>
    <rPh sb="7" eb="8">
      <t>メイ</t>
    </rPh>
    <phoneticPr fontId="2"/>
  </si>
  <si>
    <t>直近3期分実績高期間</t>
    <rPh sb="0" eb="2">
      <t>チョッキン</t>
    </rPh>
    <rPh sb="3" eb="5">
      <t>キブン</t>
    </rPh>
    <rPh sb="5" eb="7">
      <t>ジッセキ</t>
    </rPh>
    <rPh sb="8" eb="10">
      <t>キカン</t>
    </rPh>
    <phoneticPr fontId="2"/>
  </si>
  <si>
    <t>直近3期分実績高希望業種(千円)</t>
    <rPh sb="0" eb="2">
      <t>チョッキン</t>
    </rPh>
    <rPh sb="3" eb="5">
      <t>キブン</t>
    </rPh>
    <rPh sb="5" eb="7">
      <t>ジッセキ</t>
    </rPh>
    <phoneticPr fontId="2"/>
  </si>
  <si>
    <t>直近3期分実績高その他(千円)</t>
    <rPh sb="0" eb="2">
      <t>チョッキン</t>
    </rPh>
    <rPh sb="3" eb="5">
      <t>キブン</t>
    </rPh>
    <rPh sb="5" eb="7">
      <t>ジッセキ</t>
    </rPh>
    <rPh sb="10" eb="11">
      <t>タ</t>
    </rPh>
    <phoneticPr fontId="2"/>
  </si>
  <si>
    <t>直近3期分実績高合計(千円)</t>
    <rPh sb="0" eb="2">
      <t>チョッキン</t>
    </rPh>
    <rPh sb="3" eb="5">
      <t>キブン</t>
    </rPh>
    <rPh sb="5" eb="7">
      <t>ジッセキ</t>
    </rPh>
    <rPh sb="8" eb="10">
      <t>ゴウケイ</t>
    </rPh>
    <phoneticPr fontId="2"/>
  </si>
  <si>
    <t>直近2期分実績高期間</t>
    <rPh sb="0" eb="2">
      <t>チョッキン</t>
    </rPh>
    <rPh sb="3" eb="4">
      <t>キ</t>
    </rPh>
    <rPh sb="4" eb="5">
      <t>ブン</t>
    </rPh>
    <rPh sb="5" eb="7">
      <t>ジッセキ</t>
    </rPh>
    <rPh sb="8" eb="10">
      <t>キカン</t>
    </rPh>
    <phoneticPr fontId="2"/>
  </si>
  <si>
    <t>直近2期分実績高希望業種(千円)</t>
    <rPh sb="0" eb="2">
      <t>チョッキン</t>
    </rPh>
    <rPh sb="3" eb="4">
      <t>キ</t>
    </rPh>
    <rPh sb="4" eb="5">
      <t>ブン</t>
    </rPh>
    <rPh sb="5" eb="7">
      <t>ジッセキ</t>
    </rPh>
    <phoneticPr fontId="2"/>
  </si>
  <si>
    <t>直近2期分実績高その他(千円)</t>
    <rPh sb="0" eb="2">
      <t>チョッキン</t>
    </rPh>
    <rPh sb="3" eb="4">
      <t>キ</t>
    </rPh>
    <rPh sb="4" eb="5">
      <t>ブン</t>
    </rPh>
    <rPh sb="5" eb="7">
      <t>ジッセキ</t>
    </rPh>
    <rPh sb="10" eb="11">
      <t>タ</t>
    </rPh>
    <phoneticPr fontId="2"/>
  </si>
  <si>
    <t>直近2期分実績高合計(千円)</t>
    <rPh sb="0" eb="2">
      <t>チョッキン</t>
    </rPh>
    <rPh sb="3" eb="4">
      <t>キ</t>
    </rPh>
    <rPh sb="4" eb="5">
      <t>ブン</t>
    </rPh>
    <rPh sb="5" eb="7">
      <t>ジッセキ</t>
    </rPh>
    <rPh sb="8" eb="10">
      <t>ゴウケイ</t>
    </rPh>
    <phoneticPr fontId="2"/>
  </si>
  <si>
    <t>直近1期分実績高期間</t>
    <rPh sb="0" eb="2">
      <t>チョッキン</t>
    </rPh>
    <rPh sb="3" eb="4">
      <t>キ</t>
    </rPh>
    <rPh sb="4" eb="5">
      <t>ブン</t>
    </rPh>
    <rPh sb="5" eb="7">
      <t>ジッセキ</t>
    </rPh>
    <rPh sb="8" eb="10">
      <t>キカン</t>
    </rPh>
    <phoneticPr fontId="2"/>
  </si>
  <si>
    <t>直近1期分実績高希望業種(千円)</t>
    <rPh sb="0" eb="2">
      <t>チョッキン</t>
    </rPh>
    <rPh sb="3" eb="4">
      <t>キ</t>
    </rPh>
    <rPh sb="4" eb="5">
      <t>ブン</t>
    </rPh>
    <rPh sb="5" eb="7">
      <t>ジッセキ</t>
    </rPh>
    <phoneticPr fontId="2"/>
  </si>
  <si>
    <t>直近1期分実績高その他(千円)</t>
    <rPh sb="0" eb="2">
      <t>チョッキン</t>
    </rPh>
    <rPh sb="3" eb="4">
      <t>キ</t>
    </rPh>
    <rPh sb="4" eb="5">
      <t>ブン</t>
    </rPh>
    <rPh sb="5" eb="7">
      <t>ジッセキ</t>
    </rPh>
    <rPh sb="10" eb="11">
      <t>タ</t>
    </rPh>
    <phoneticPr fontId="2"/>
  </si>
  <si>
    <t>直近1期分実績高合計(千円)</t>
    <rPh sb="0" eb="2">
      <t>チョッキン</t>
    </rPh>
    <rPh sb="3" eb="4">
      <t>キ</t>
    </rPh>
    <rPh sb="4" eb="5">
      <t>ブン</t>
    </rPh>
    <rPh sb="5" eb="7">
      <t>ジッセキ</t>
    </rPh>
    <rPh sb="8" eb="10">
      <t>ゴウケイ</t>
    </rPh>
    <phoneticPr fontId="2"/>
  </si>
  <si>
    <t>業種1の直近2期分決算(千円)</t>
    <phoneticPr fontId="2"/>
  </si>
  <si>
    <t>業種1の直近1期分決算(千円)</t>
    <phoneticPr fontId="2"/>
  </si>
  <si>
    <t>業種2の直近2期分決算(千円)</t>
    <phoneticPr fontId="2"/>
  </si>
  <si>
    <t>業種2の直近1期分決算(千円)</t>
    <phoneticPr fontId="2"/>
  </si>
  <si>
    <t>業種3の直近2期分決算(千円)</t>
    <phoneticPr fontId="2"/>
  </si>
  <si>
    <t>業種3の直近1期分決算(千円)</t>
    <phoneticPr fontId="2"/>
  </si>
  <si>
    <t>業種4の直近2期分決算(千円)</t>
    <phoneticPr fontId="2"/>
  </si>
  <si>
    <t>業種4の直近1期分決算(千円)</t>
    <phoneticPr fontId="2"/>
  </si>
  <si>
    <t>その他の直近2期分決算(千円)</t>
    <rPh sb="2" eb="3">
      <t>タ</t>
    </rPh>
    <phoneticPr fontId="2"/>
  </si>
  <si>
    <t>その他の直近1期分決算(千円)</t>
    <rPh sb="2" eb="3">
      <t>タ</t>
    </rPh>
    <phoneticPr fontId="2"/>
  </si>
  <si>
    <t>直近2期分決算合計(千円)</t>
    <rPh sb="0" eb="2">
      <t>チョッキン</t>
    </rPh>
    <rPh sb="3" eb="4">
      <t>キ</t>
    </rPh>
    <rPh sb="4" eb="5">
      <t>ブン</t>
    </rPh>
    <rPh sb="5" eb="7">
      <t>ケッサン</t>
    </rPh>
    <rPh sb="7" eb="9">
      <t>ゴウケイ</t>
    </rPh>
    <phoneticPr fontId="2"/>
  </si>
  <si>
    <t>直近1期分決算合計(千円)</t>
    <rPh sb="0" eb="2">
      <t>チョッキン</t>
    </rPh>
    <rPh sb="3" eb="4">
      <t>キ</t>
    </rPh>
    <rPh sb="4" eb="5">
      <t>ブン</t>
    </rPh>
    <rPh sb="5" eb="7">
      <t>ケッサン</t>
    </rPh>
    <rPh sb="7" eb="9">
      <t>ゴウケイ</t>
    </rPh>
    <phoneticPr fontId="2"/>
  </si>
  <si>
    <t>←アクセスに取込む時ここまでコピー</t>
    <rPh sb="6" eb="7">
      <t>ト</t>
    </rPh>
    <rPh sb="7" eb="8">
      <t>コ</t>
    </rPh>
    <rPh sb="9" eb="10">
      <t>ジ</t>
    </rPh>
    <phoneticPr fontId="2"/>
  </si>
  <si>
    <t>A点</t>
    <rPh sb="1" eb="2">
      <t>ﾃﾝ</t>
    </rPh>
    <phoneticPr fontId="2" type="halfwidthKatakana"/>
  </si>
  <si>
    <t>B点</t>
    <rPh sb="1" eb="2">
      <t>ﾃﾝ</t>
    </rPh>
    <phoneticPr fontId="2" type="halfwidthKatakana"/>
  </si>
  <si>
    <t>C点</t>
    <rPh sb="1" eb="2">
      <t>ﾃﾝ</t>
    </rPh>
    <phoneticPr fontId="2" type="halfwidthKatakana"/>
  </si>
  <si>
    <t>D点</t>
    <rPh sb="1" eb="2">
      <t>ﾃﾝ</t>
    </rPh>
    <phoneticPr fontId="2" type="halfwidthKatakana"/>
  </si>
  <si>
    <t>総合点数</t>
    <phoneticPr fontId="2" type="halfwidthKatakana"/>
  </si>
  <si>
    <t>業種</t>
    <rPh sb="0" eb="2">
      <t>ｷﾞｮｳｼｭ</t>
    </rPh>
    <phoneticPr fontId="2" type="halfwidthKatakana"/>
  </si>
  <si>
    <t>測量</t>
    <phoneticPr fontId="2" type="halfwidthKatakana"/>
  </si>
  <si>
    <t>建築・構造・設備設計</t>
    <phoneticPr fontId="2" type="halfwidthKatakana"/>
  </si>
  <si>
    <t>土木関係建設コンサルタント</t>
    <phoneticPr fontId="2" type="halfwidthKatakana"/>
  </si>
  <si>
    <t>※1　直近3期分決算の欄は、直近1期分決算と直近2期分決算の月数の合計が24ヶ月に満たない場合のみ、不足月数に係る実績高を記入すること。</t>
    <rPh sb="6" eb="8">
      <t>きぶん</t>
    </rPh>
    <rPh sb="11" eb="12">
      <t>らん</t>
    </rPh>
    <rPh sb="17" eb="19">
      <t>きぶん</t>
    </rPh>
    <rPh sb="19" eb="21">
      <t>けっさん</t>
    </rPh>
    <rPh sb="25" eb="27">
      <t>きぶん</t>
    </rPh>
    <rPh sb="27" eb="29">
      <t>けっさん</t>
    </rPh>
    <rPh sb="30" eb="32">
      <t>つきすう</t>
    </rPh>
    <rPh sb="33" eb="35">
      <t>ごうけい</t>
    </rPh>
    <rPh sb="39" eb="40">
      <t>げつ</t>
    </rPh>
    <rPh sb="41" eb="42">
      <t>み</t>
    </rPh>
    <rPh sb="45" eb="47">
      <t>ばあい</t>
    </rPh>
    <rPh sb="50" eb="52">
      <t>ふそく</t>
    </rPh>
    <rPh sb="52" eb="54">
      <t>つきすう</t>
    </rPh>
    <rPh sb="55" eb="56">
      <t>かか</t>
    </rPh>
    <rPh sb="57" eb="59">
      <t>じっせき</t>
    </rPh>
    <rPh sb="59" eb="60">
      <t>だか</t>
    </rPh>
    <rPh sb="61" eb="63">
      <t>きにゅう</t>
    </rPh>
    <phoneticPr fontId="2" type="Hiragana"/>
  </si>
  <si>
    <t>　　 事務所の位置をわかり易く表示すること。</t>
    <rPh sb="3" eb="5">
      <t>ジム</t>
    </rPh>
    <rPh sb="5" eb="6">
      <t>ショ</t>
    </rPh>
    <rPh sb="7" eb="9">
      <t>イチ</t>
    </rPh>
    <rPh sb="13" eb="14">
      <t>ヤス</t>
    </rPh>
    <rPh sb="15" eb="17">
      <t>ヒョウジ</t>
    </rPh>
    <phoneticPr fontId="2"/>
  </si>
  <si>
    <r>
      <t xml:space="preserve">《国税》
</t>
    </r>
    <r>
      <rPr>
        <b/>
        <sz val="9"/>
        <rFont val="ＭＳ Ｐ明朝"/>
        <family val="1"/>
        <charset val="128"/>
      </rPr>
      <t>法人税・消費税</t>
    </r>
    <r>
      <rPr>
        <sz val="9"/>
        <rFont val="ＭＳ Ｐ明朝"/>
        <family val="1"/>
        <charset val="128"/>
      </rPr>
      <t>（証明様式その3の3）
（</t>
    </r>
    <r>
      <rPr>
        <sz val="9"/>
        <color indexed="10"/>
        <rFont val="ＭＳ Ｐ明朝"/>
        <family val="1"/>
        <charset val="128"/>
      </rPr>
      <t>令和6年9月1日以降</t>
    </r>
    <r>
      <rPr>
        <sz val="9"/>
        <rFont val="ＭＳ Ｐ明朝"/>
        <family val="1"/>
        <charset val="128"/>
      </rPr>
      <t>に発行されたもの。なお、新型コロナウィルス感染症の影響等により猶予制度の適用を受けた者は「納税の猶予許可通知書」の写し又は「納税証明書（その1）」の写しを提出すること。上記証明書の提出は不要。）</t>
    </r>
    <rPh sb="47" eb="49">
      <t>シンガタ</t>
    </rPh>
    <rPh sb="56" eb="59">
      <t>カンセンショウ</t>
    </rPh>
    <rPh sb="60" eb="62">
      <t>エイキョウ</t>
    </rPh>
    <rPh sb="62" eb="63">
      <t>トウ</t>
    </rPh>
    <rPh sb="66" eb="68">
      <t>ユウヨ</t>
    </rPh>
    <rPh sb="68" eb="70">
      <t>セイド</t>
    </rPh>
    <rPh sb="71" eb="73">
      <t>テキヨウ</t>
    </rPh>
    <rPh sb="74" eb="75">
      <t>ウ</t>
    </rPh>
    <rPh sb="77" eb="78">
      <t>モノ</t>
    </rPh>
    <rPh sb="80" eb="82">
      <t>ノウゼイ</t>
    </rPh>
    <rPh sb="83" eb="85">
      <t>ユウヨ</t>
    </rPh>
    <rPh sb="85" eb="87">
      <t>キョカ</t>
    </rPh>
    <rPh sb="87" eb="90">
      <t>ツウチショ</t>
    </rPh>
    <rPh sb="92" eb="93">
      <t>ウツ</t>
    </rPh>
    <rPh sb="94" eb="95">
      <t>マタ</t>
    </rPh>
    <rPh sb="97" eb="99">
      <t>ノウゼイ</t>
    </rPh>
    <rPh sb="99" eb="102">
      <t>ショウメイショ</t>
    </rPh>
    <rPh sb="109" eb="110">
      <t>ウツ</t>
    </rPh>
    <rPh sb="112" eb="114">
      <t>テイシュツ</t>
    </rPh>
    <rPh sb="119" eb="121">
      <t>ジョウキ</t>
    </rPh>
    <rPh sb="121" eb="124">
      <t>ショウメイショ</t>
    </rPh>
    <rPh sb="125" eb="127">
      <t>テイシュツ</t>
    </rPh>
    <rPh sb="128" eb="130">
      <t>フヨウ</t>
    </rPh>
    <phoneticPr fontId="2"/>
  </si>
  <si>
    <r>
      <t xml:space="preserve">《国税》
</t>
    </r>
    <r>
      <rPr>
        <b/>
        <sz val="9"/>
        <rFont val="ＭＳ Ｐ明朝"/>
        <family val="1"/>
        <charset val="128"/>
      </rPr>
      <t>所得税・消費税</t>
    </r>
    <r>
      <rPr>
        <sz val="9"/>
        <rFont val="ＭＳ Ｐ明朝"/>
        <family val="1"/>
        <charset val="128"/>
      </rPr>
      <t>（証明様式その3の2）
（</t>
    </r>
    <r>
      <rPr>
        <sz val="9"/>
        <color indexed="10"/>
        <rFont val="ＭＳ Ｐ明朝"/>
        <family val="1"/>
        <charset val="128"/>
      </rPr>
      <t>令和6年9月1日以降</t>
    </r>
    <r>
      <rPr>
        <sz val="9"/>
        <rFont val="ＭＳ Ｐ明朝"/>
        <family val="1"/>
        <charset val="128"/>
      </rPr>
      <t>に発行されたもの。なお、新型コロナウィルス感染症の影響等により猶予制度の適用を受けた者は「納税の猶予許可通知書」の写し又は「納税証明書（その1）」の写しを提出すること。上記証明書の提出は不要。）</t>
    </r>
    <rPh sb="5" eb="7">
      <t>ショトク</t>
    </rPh>
    <phoneticPr fontId="2"/>
  </si>
  <si>
    <r>
      <rPr>
        <b/>
        <sz val="9"/>
        <rFont val="ＭＳ Ｐ明朝"/>
        <family val="1"/>
        <charset val="128"/>
      </rPr>
      <t>電子入札パスワード申請書</t>
    </r>
    <r>
      <rPr>
        <sz val="9"/>
        <rFont val="ＭＳ Ｐ明朝"/>
        <family val="1"/>
        <charset val="128"/>
      </rPr>
      <t xml:space="preserve">
（既に提出済みの登録業者については提出不要。また、更新登録業者で提出していない場合は添付し、新規登録業者については、</t>
    </r>
    <r>
      <rPr>
        <sz val="9"/>
        <color indexed="10"/>
        <rFont val="ＭＳ Ｐ明朝"/>
        <family val="1"/>
        <charset val="128"/>
      </rPr>
      <t>令和7年3月3日以降</t>
    </r>
    <r>
      <rPr>
        <sz val="9"/>
        <rFont val="ＭＳ Ｐ明朝"/>
        <family val="1"/>
        <charset val="128"/>
      </rPr>
      <t>に提出すること。）</t>
    </r>
    <rPh sb="0" eb="2">
      <t>デンシ</t>
    </rPh>
    <rPh sb="2" eb="4">
      <t>ニュウサツ</t>
    </rPh>
    <rPh sb="9" eb="12">
      <t>シンセイショ</t>
    </rPh>
    <rPh sb="14" eb="15">
      <t>スデ</t>
    </rPh>
    <rPh sb="16" eb="18">
      <t>テイシュツ</t>
    </rPh>
    <rPh sb="18" eb="19">
      <t>ズ</t>
    </rPh>
    <rPh sb="21" eb="23">
      <t>トウロク</t>
    </rPh>
    <rPh sb="23" eb="25">
      <t>ギョウシャ</t>
    </rPh>
    <rPh sb="30" eb="32">
      <t>テイシュツ</t>
    </rPh>
    <rPh sb="32" eb="34">
      <t>フヨウ</t>
    </rPh>
    <rPh sb="38" eb="40">
      <t>コウシン</t>
    </rPh>
    <rPh sb="39" eb="40">
      <t>ヘンコウ</t>
    </rPh>
    <rPh sb="40" eb="42">
      <t>トウロク</t>
    </rPh>
    <rPh sb="42" eb="43">
      <t>ギョウ</t>
    </rPh>
    <rPh sb="43" eb="44">
      <t>シャ</t>
    </rPh>
    <rPh sb="45" eb="47">
      <t>テイシュツ</t>
    </rPh>
    <rPh sb="52" eb="54">
      <t>バアイ</t>
    </rPh>
    <rPh sb="55" eb="57">
      <t>テンプ</t>
    </rPh>
    <rPh sb="59" eb="61">
      <t>シンキ</t>
    </rPh>
    <rPh sb="61" eb="63">
      <t>トウロク</t>
    </rPh>
    <rPh sb="63" eb="65">
      <t>ギョウシャ</t>
    </rPh>
    <rPh sb="74" eb="75">
      <t>ネン</t>
    </rPh>
    <rPh sb="76" eb="77">
      <t>ガツ</t>
    </rPh>
    <rPh sb="78" eb="79">
      <t>ニチ</t>
    </rPh>
    <rPh sb="79" eb="81">
      <t>イコウ</t>
    </rPh>
    <rPh sb="82" eb="84">
      <t>テイシュツ</t>
    </rPh>
    <phoneticPr fontId="2"/>
  </si>
  <si>
    <t>※　直近の事業年度終了日現在の技術者を記入すること。</t>
    <rPh sb="2" eb="4">
      <t>チョッキン</t>
    </rPh>
    <rPh sb="5" eb="7">
      <t>ジギョウ</t>
    </rPh>
    <rPh sb="7" eb="9">
      <t>ネンド</t>
    </rPh>
    <rPh sb="9" eb="11">
      <t>シュウリョウ</t>
    </rPh>
    <rPh sb="11" eb="12">
      <t>ビ</t>
    </rPh>
    <rPh sb="12" eb="14">
      <t>ゲンザイ</t>
    </rPh>
    <rPh sb="15" eb="18">
      <t>ギジュツシャ</t>
    </rPh>
    <rPh sb="19" eb="2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</si>
</sst>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2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4"/>
      <name val="ＭＳ Ｐゴシック"/>
      <family val="3"/>
      <charset val="128"/>
    </font>
    <font>
      <sz val="18"/>
      <name val="ＭＳ Ｐ明朝"/>
      <family val="1"/>
      <charset val="128"/>
    </font>
    <font>
      <sz val="12"/>
      <name val="ＭＳ Ｐゴシック"/>
      <family val="3"/>
      <charset val="128"/>
    </font>
    <font>
      <sz val="24"/>
      <name val="ＭＳ Ｐ明朝"/>
      <family val="1"/>
      <charset val="128"/>
    </font>
    <font>
      <sz val="9"/>
      <color indexed="10"/>
      <name val="ＭＳ Ｐ明朝"/>
      <family val="1"/>
      <charset val="128"/>
    </font>
    <font>
      <sz val="9"/>
      <name val="ＭＳ Ｐゴシック"/>
      <family val="3"/>
      <charset val="128"/>
    </font>
    <font>
      <b/>
      <sz val="9"/>
      <name val="ＭＳ Ｐ明朝"/>
      <family val="1"/>
      <charset val="128"/>
    </font>
    <font>
      <sz val="6"/>
      <name val="ＭＳ Ｐ明朝"/>
      <family val="1"/>
      <charset val="128"/>
    </font>
    <font>
      <sz val="7"/>
      <color indexed="10"/>
      <name val="ＭＳ Ｐ明朝"/>
      <family val="1"/>
      <charset val="128"/>
    </font>
    <font>
      <sz val="8"/>
      <name val="ＭＳ Ｐ明朝"/>
      <family val="1"/>
      <charset val="128"/>
    </font>
    <font>
      <sz val="7"/>
      <name val="ＭＳ Ｐ明朝"/>
      <family val="1"/>
      <charset val="128"/>
    </font>
    <font>
      <sz val="9"/>
      <color indexed="10"/>
      <name val="ＭＳ Ｐゴシック"/>
      <family val="3"/>
      <charset val="128"/>
    </font>
    <font>
      <b/>
      <sz val="9"/>
      <color indexed="81"/>
      <name val="ＭＳ ゴシック"/>
      <family val="3"/>
      <charset val="128"/>
    </font>
    <font>
      <u/>
      <sz val="11"/>
      <color theme="10"/>
      <name val="ＭＳ Ｐゴシック"/>
      <family val="3"/>
      <charset val="128"/>
    </font>
    <font>
      <sz val="8"/>
      <color rgb="FFFF0000"/>
      <name val="ＭＳ Ｐ明朝"/>
      <family val="1"/>
      <charset val="128"/>
    </font>
    <font>
      <sz val="9"/>
      <color rgb="FFFF0000"/>
      <name val="ＭＳ Ｐ明朝"/>
      <family val="1"/>
      <charset val="128"/>
    </font>
    <font>
      <sz val="11"/>
      <color rgb="FFFF0000"/>
      <name val="ＭＳ Ｐ明朝"/>
      <family val="1"/>
      <charset val="128"/>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rgb="FF00B0F0"/>
        <bgColor indexed="64"/>
      </patternFill>
    </fill>
    <fill>
      <patternFill patternType="solid">
        <fgColor rgb="FFFF66CC"/>
        <bgColor indexed="64"/>
      </patternFill>
    </fill>
    <fill>
      <patternFill patternType="solid">
        <fgColor rgb="FFFF0000"/>
        <bgColor indexed="64"/>
      </patternFill>
    </fill>
    <fill>
      <patternFill patternType="solid">
        <fgColor rgb="FFFFCC00"/>
        <bgColor indexed="64"/>
      </patternFill>
    </fill>
  </fills>
  <borders count="86">
    <border>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thin">
        <color indexed="64"/>
      </left>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hair">
        <color indexed="64"/>
      </left>
      <right style="hair">
        <color indexed="64"/>
      </right>
      <top/>
      <bottom style="hair">
        <color indexed="64"/>
      </bottom>
      <diagonal style="hair">
        <color indexed="64"/>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style="hair">
        <color indexed="64"/>
      </top>
      <bottom/>
      <diagonal style="hair">
        <color indexed="64"/>
      </diagonal>
    </border>
    <border diagonalUp="1">
      <left/>
      <right style="hair">
        <color indexed="64"/>
      </right>
      <top style="hair">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diagonalUp="1">
      <left style="thin">
        <color indexed="64"/>
      </left>
      <right/>
      <top style="hair">
        <color indexed="64"/>
      </top>
      <bottom style="hair">
        <color indexed="64"/>
      </bottom>
      <diagonal style="hair">
        <color indexed="64"/>
      </diagonal>
    </border>
  </borders>
  <cellStyleXfs count="3">
    <xf numFmtId="0" fontId="0" fillId="0" borderId="0">
      <alignment vertical="center"/>
    </xf>
    <xf numFmtId="0" fontId="1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671">
    <xf numFmtId="0" fontId="0" fillId="0" borderId="0" xfId="0">
      <alignment vertical="center"/>
    </xf>
    <xf numFmtId="0" fontId="4" fillId="0" borderId="1" xfId="2" applyNumberFormat="1" applyFont="1" applyBorder="1" applyAlignment="1" applyProtection="1">
      <alignment vertical="center"/>
    </xf>
    <xf numFmtId="0" fontId="3" fillId="2" borderId="2" xfId="0" applyFont="1" applyFill="1" applyBorder="1" applyAlignment="1" applyProtection="1">
      <alignment vertical="center" wrapText="1" shrinkToFit="1"/>
      <protection locked="0"/>
    </xf>
    <xf numFmtId="0" fontId="3" fillId="2" borderId="3" xfId="0" applyFont="1" applyFill="1" applyBorder="1" applyAlignment="1" applyProtection="1">
      <alignment vertical="center" wrapText="1" shrinkToFit="1"/>
      <protection locked="0"/>
    </xf>
    <xf numFmtId="0" fontId="3" fillId="2" borderId="4" xfId="0" applyFont="1" applyFill="1" applyBorder="1" applyAlignment="1" applyProtection="1">
      <alignment vertical="center" wrapText="1" shrinkToFit="1"/>
      <protection locked="0"/>
    </xf>
    <xf numFmtId="0" fontId="4" fillId="2" borderId="5" xfId="0" applyFont="1" applyFill="1" applyBorder="1" applyAlignment="1" applyProtection="1">
      <alignment vertical="center" shrinkToFit="1"/>
      <protection locked="0"/>
    </xf>
    <xf numFmtId="38" fontId="4" fillId="2" borderId="6" xfId="2" applyFont="1" applyFill="1" applyBorder="1" applyAlignment="1" applyProtection="1">
      <alignment vertical="center" shrinkToFit="1"/>
      <protection locked="0"/>
    </xf>
    <xf numFmtId="38" fontId="4" fillId="2" borderId="7" xfId="2" applyFont="1" applyFill="1" applyBorder="1" applyAlignment="1" applyProtection="1">
      <alignment vertical="center" shrinkToFit="1"/>
      <protection locked="0"/>
    </xf>
    <xf numFmtId="38" fontId="4" fillId="2" borderId="8" xfId="2" applyFont="1" applyFill="1" applyBorder="1" applyAlignment="1" applyProtection="1">
      <alignment vertical="center" shrinkToFit="1"/>
      <protection locked="0"/>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2" borderId="2"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0" borderId="9" xfId="2" applyNumberFormat="1" applyFont="1" applyBorder="1" applyAlignment="1" applyProtection="1">
      <alignment vertical="center" shrinkToFit="1"/>
    </xf>
    <xf numFmtId="0" fontId="4" fillId="0" borderId="10" xfId="2" applyNumberFormat="1" applyFont="1" applyBorder="1" applyAlignment="1" applyProtection="1">
      <alignment vertical="center" shrinkToFit="1"/>
    </xf>
    <xf numFmtId="0" fontId="4" fillId="0" borderId="11" xfId="2" applyNumberFormat="1" applyFont="1" applyBorder="1" applyAlignment="1" applyProtection="1">
      <alignment vertical="center" shrinkToFit="1"/>
    </xf>
    <xf numFmtId="0" fontId="4" fillId="2" borderId="12" xfId="0" applyFont="1" applyFill="1" applyBorder="1" applyAlignment="1" applyProtection="1">
      <alignment horizontal="center" vertical="center" shrinkToFit="1"/>
      <protection locked="0"/>
    </xf>
    <xf numFmtId="0" fontId="4" fillId="2" borderId="13" xfId="0" applyFont="1" applyFill="1" applyBorder="1" applyAlignment="1" applyProtection="1">
      <alignment vertical="center" shrinkToFit="1"/>
      <protection locked="0"/>
    </xf>
    <xf numFmtId="0" fontId="4" fillId="2" borderId="14" xfId="0" applyFont="1" applyFill="1" applyBorder="1" applyAlignment="1" applyProtection="1">
      <alignment vertical="center" shrinkToFit="1"/>
      <protection locked="0"/>
    </xf>
    <xf numFmtId="0" fontId="4" fillId="2" borderId="15" xfId="0" applyFont="1" applyFill="1" applyBorder="1" applyAlignment="1" applyProtection="1">
      <alignment horizontal="right" vertical="center" shrinkToFit="1"/>
      <protection locked="0"/>
    </xf>
    <xf numFmtId="0" fontId="4" fillId="2" borderId="3"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right" vertical="center" shrinkToFit="1"/>
      <protection locked="0"/>
    </xf>
    <xf numFmtId="0" fontId="4" fillId="2" borderId="7" xfId="0" applyFont="1" applyFill="1" applyBorder="1" applyAlignment="1" applyProtection="1">
      <alignment vertical="center" shrinkToFit="1"/>
      <protection locked="0"/>
    </xf>
    <xf numFmtId="0" fontId="4" fillId="2" borderId="16" xfId="0" applyFont="1" applyFill="1" applyBorder="1" applyAlignment="1" applyProtection="1">
      <alignment horizontal="right" vertical="center" shrinkToFit="1"/>
      <protection locked="0"/>
    </xf>
    <xf numFmtId="0" fontId="4" fillId="2" borderId="8" xfId="0" applyFont="1" applyFill="1" applyBorder="1" applyAlignment="1" applyProtection="1">
      <alignment horizontal="right" vertical="center" shrinkToFit="1"/>
      <protection locked="0"/>
    </xf>
    <xf numFmtId="0" fontId="4" fillId="2" borderId="8" xfId="0" applyFont="1" applyFill="1" applyBorder="1" applyAlignment="1" applyProtection="1">
      <alignment vertical="center" shrinkToFit="1"/>
      <protection locked="0"/>
    </xf>
    <xf numFmtId="0" fontId="4" fillId="2" borderId="17" xfId="0" applyFont="1" applyFill="1" applyBorder="1" applyAlignment="1" applyProtection="1">
      <alignment horizontal="right" vertical="center" shrinkToFit="1"/>
      <protection locked="0"/>
    </xf>
    <xf numFmtId="38" fontId="4" fillId="0" borderId="0" xfId="2" applyFont="1" applyProtection="1">
      <alignment vertical="center"/>
    </xf>
    <xf numFmtId="0" fontId="4" fillId="2" borderId="3"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vertical="center" wrapText="1"/>
      <protection locked="0"/>
    </xf>
    <xf numFmtId="0" fontId="4" fillId="2" borderId="21" xfId="0" applyFont="1" applyFill="1" applyBorder="1" applyAlignment="1" applyProtection="1">
      <alignment vertical="center" wrapText="1"/>
      <protection locked="0"/>
    </xf>
    <xf numFmtId="0" fontId="4" fillId="2" borderId="22" xfId="0" applyFont="1" applyFill="1" applyBorder="1" applyAlignment="1" applyProtection="1">
      <alignment vertical="center" wrapText="1"/>
      <protection locked="0"/>
    </xf>
    <xf numFmtId="0" fontId="4" fillId="2" borderId="23"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4" fillId="2" borderId="24" xfId="0" applyFont="1" applyFill="1" applyBorder="1" applyAlignment="1" applyProtection="1">
      <alignment vertical="center" shrinkToFit="1"/>
      <protection locked="0"/>
    </xf>
    <xf numFmtId="38" fontId="4" fillId="2" borderId="7" xfId="0" applyNumberFormat="1" applyFont="1" applyFill="1" applyBorder="1" applyAlignment="1" applyProtection="1">
      <alignment vertical="center" shrinkToFit="1"/>
      <protection locked="0"/>
    </xf>
    <xf numFmtId="38" fontId="4" fillId="2" borderId="23" xfId="0" applyNumberFormat="1" applyFont="1" applyFill="1" applyBorder="1" applyAlignment="1" applyProtection="1">
      <alignment vertical="center" shrinkToFit="1"/>
      <protection locked="0"/>
    </xf>
    <xf numFmtId="0" fontId="4" fillId="0" borderId="0" xfId="0" applyFont="1">
      <alignment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horizontal="center" vertical="center"/>
    </xf>
    <xf numFmtId="0" fontId="4" fillId="0" borderId="26" xfId="0" applyFont="1" applyBorder="1">
      <alignment vertical="center"/>
    </xf>
    <xf numFmtId="0" fontId="4" fillId="0" borderId="27" xfId="0" applyFont="1" applyBorder="1">
      <alignment vertical="center"/>
    </xf>
    <xf numFmtId="0" fontId="4" fillId="0" borderId="24" xfId="0" applyFont="1" applyBorder="1" applyAlignment="1">
      <alignment vertical="center" shrinkToFit="1"/>
    </xf>
    <xf numFmtId="0" fontId="4" fillId="0" borderId="10" xfId="0" applyFont="1" applyBorder="1" applyAlignment="1">
      <alignment vertical="center" shrinkToFit="1"/>
    </xf>
    <xf numFmtId="0" fontId="4" fillId="0" borderId="5" xfId="0" applyFont="1" applyBorder="1" applyAlignment="1">
      <alignment vertical="center" shrinkToFit="1"/>
    </xf>
    <xf numFmtId="0" fontId="4" fillId="0" borderId="11" xfId="0" applyFont="1" applyBorder="1" applyAlignment="1">
      <alignment vertical="center" shrinkToFit="1"/>
    </xf>
    <xf numFmtId="0" fontId="4" fillId="0" borderId="14" xfId="0" applyFont="1" applyBorder="1" applyAlignment="1">
      <alignment horizontal="center" vertical="center"/>
    </xf>
    <xf numFmtId="0" fontId="4" fillId="0" borderId="24" xfId="0" applyFont="1" applyBorder="1">
      <alignment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3" xfId="0" applyFont="1" applyBorder="1">
      <alignment vertical="center"/>
    </xf>
    <xf numFmtId="0" fontId="4" fillId="0" borderId="28" xfId="0" applyFont="1" applyBorder="1">
      <alignment vertical="center"/>
    </xf>
    <xf numFmtId="0" fontId="4" fillId="0" borderId="29" xfId="0" applyFont="1" applyBorder="1" applyAlignment="1">
      <alignment horizontal="center" vertical="center"/>
    </xf>
    <xf numFmtId="0" fontId="7" fillId="0" borderId="0" xfId="0" applyFont="1" applyAlignment="1">
      <alignment horizontal="right" vertical="center"/>
    </xf>
    <xf numFmtId="0" fontId="4" fillId="0" borderId="0" xfId="0" applyFont="1" applyAlignment="1">
      <alignment horizontal="right" vertical="center"/>
    </xf>
    <xf numFmtId="0" fontId="4" fillId="0" borderId="12" xfId="0" applyFont="1" applyBorder="1" applyAlignment="1">
      <alignment horizontal="center" vertical="center" wrapText="1"/>
    </xf>
    <xf numFmtId="0" fontId="4" fillId="0" borderId="30" xfId="0" applyFont="1" applyBorder="1" applyAlignment="1">
      <alignment vertical="center" textRotation="255"/>
    </xf>
    <xf numFmtId="0" fontId="4" fillId="0" borderId="29" xfId="0" applyFont="1" applyBorder="1" applyAlignment="1">
      <alignment horizontal="center" vertical="center" wrapText="1"/>
    </xf>
    <xf numFmtId="0" fontId="4" fillId="2" borderId="6" xfId="0" applyFont="1" applyFill="1" applyBorder="1" applyAlignment="1" applyProtection="1">
      <alignment vertical="center" wrapText="1"/>
      <protection locked="0"/>
    </xf>
    <xf numFmtId="0" fontId="4" fillId="2" borderId="6" xfId="0" applyFont="1" applyFill="1" applyBorder="1" applyAlignment="1" applyProtection="1">
      <alignment horizontal="center" vertical="center" shrinkToFit="1"/>
      <protection locked="0"/>
    </xf>
    <xf numFmtId="0" fontId="4" fillId="2" borderId="6" xfId="0" applyFont="1" applyFill="1" applyBorder="1" applyAlignment="1" applyProtection="1">
      <alignment vertical="center" wrapText="1" shrinkToFit="1"/>
      <protection locked="0"/>
    </xf>
    <xf numFmtId="38" fontId="4" fillId="2" borderId="6" xfId="0" applyNumberFormat="1" applyFont="1" applyFill="1" applyBorder="1" applyAlignment="1" applyProtection="1">
      <alignment vertical="center" shrinkToFit="1"/>
      <protection locked="0"/>
    </xf>
    <xf numFmtId="0" fontId="4" fillId="0" borderId="31" xfId="2" applyNumberFormat="1" applyFont="1" applyBorder="1" applyAlignment="1" applyProtection="1">
      <alignment vertical="center" shrinkToFit="1"/>
    </xf>
    <xf numFmtId="0" fontId="4" fillId="2" borderId="6" xfId="0" applyFont="1" applyFill="1" applyBorder="1" applyAlignment="1" applyProtection="1">
      <alignment horizontal="right" vertical="center" shrinkToFit="1"/>
      <protection locked="0"/>
    </xf>
    <xf numFmtId="0" fontId="4" fillId="0" borderId="32" xfId="0" applyFont="1" applyBorder="1">
      <alignment vertical="center"/>
    </xf>
    <xf numFmtId="0" fontId="4" fillId="0" borderId="32" xfId="0" applyFont="1" applyBorder="1" applyAlignment="1">
      <alignment vertical="center" shrinkToFit="1"/>
    </xf>
    <xf numFmtId="0" fontId="4" fillId="2" borderId="32" xfId="0" applyFont="1" applyFill="1" applyBorder="1" applyAlignment="1" applyProtection="1">
      <alignment horizontal="right" vertical="center" shrinkToFit="1"/>
      <protection locked="0"/>
    </xf>
    <xf numFmtId="0" fontId="4" fillId="0" borderId="31" xfId="0" applyFont="1" applyBorder="1">
      <alignment vertical="center"/>
    </xf>
    <xf numFmtId="0" fontId="4" fillId="2" borderId="7" xfId="0" applyFont="1" applyFill="1" applyBorder="1" applyAlignment="1" applyProtection="1">
      <alignment horizontal="center" vertical="center" shrinkToFit="1"/>
      <protection locked="0"/>
    </xf>
    <xf numFmtId="0" fontId="4" fillId="2" borderId="7" xfId="0" applyFont="1" applyFill="1" applyBorder="1" applyAlignment="1" applyProtection="1">
      <alignment vertical="center" wrapText="1" shrinkToFit="1"/>
      <protection locked="0"/>
    </xf>
    <xf numFmtId="0" fontId="4" fillId="2" borderId="24" xfId="0" applyFont="1" applyFill="1" applyBorder="1" applyAlignment="1" applyProtection="1">
      <alignment horizontal="right" vertical="center" shrinkToFit="1"/>
      <protection locked="0"/>
    </xf>
    <xf numFmtId="0" fontId="4" fillId="0" borderId="10" xfId="0" applyFont="1" applyBorder="1">
      <alignment vertical="center"/>
    </xf>
    <xf numFmtId="0" fontId="7" fillId="0" borderId="0" xfId="0" applyFont="1">
      <alignment vertical="center"/>
    </xf>
    <xf numFmtId="0" fontId="4" fillId="2" borderId="8" xfId="0" applyFont="1" applyFill="1" applyBorder="1" applyAlignment="1" applyProtection="1">
      <alignment horizontal="center" vertical="center" shrinkToFit="1"/>
      <protection locked="0"/>
    </xf>
    <xf numFmtId="0" fontId="4" fillId="2" borderId="8" xfId="0" applyFont="1" applyFill="1" applyBorder="1" applyAlignment="1" applyProtection="1">
      <alignment vertical="center" wrapText="1" shrinkToFit="1"/>
      <protection locked="0"/>
    </xf>
    <xf numFmtId="38" fontId="4" fillId="2" borderId="8" xfId="0" applyNumberFormat="1" applyFont="1" applyFill="1" applyBorder="1" applyAlignment="1" applyProtection="1">
      <alignment vertical="center" shrinkToFit="1"/>
      <protection locked="0"/>
    </xf>
    <xf numFmtId="0" fontId="4" fillId="2" borderId="5" xfId="0" applyFont="1" applyFill="1" applyBorder="1" applyAlignment="1" applyProtection="1">
      <alignment horizontal="right" vertical="center" shrinkToFit="1"/>
      <protection locked="0"/>
    </xf>
    <xf numFmtId="0" fontId="4" fillId="0" borderId="11" xfId="0" applyFont="1" applyBorder="1">
      <alignment vertical="center"/>
    </xf>
    <xf numFmtId="0" fontId="4" fillId="2" borderId="23"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right" vertical="center" shrinkToFit="1"/>
      <protection locked="0"/>
    </xf>
    <xf numFmtId="0" fontId="4" fillId="0" borderId="33" xfId="0" applyFont="1" applyBorder="1">
      <alignment vertical="center"/>
    </xf>
    <xf numFmtId="0" fontId="4" fillId="0" borderId="33" xfId="0" applyFont="1" applyBorder="1" applyAlignment="1">
      <alignment vertical="center" shrinkToFit="1"/>
    </xf>
    <xf numFmtId="0" fontId="4" fillId="2" borderId="33" xfId="0" applyFont="1" applyFill="1" applyBorder="1" applyAlignment="1" applyProtection="1">
      <alignment horizontal="right" vertical="center" shrinkToFit="1"/>
      <protection locked="0"/>
    </xf>
    <xf numFmtId="0" fontId="4" fillId="0" borderId="9" xfId="0" applyFont="1" applyBorder="1">
      <alignment vertical="center"/>
    </xf>
    <xf numFmtId="0" fontId="4" fillId="2" borderId="34" xfId="0" applyFont="1" applyFill="1" applyBorder="1" applyAlignment="1" applyProtection="1">
      <alignment horizontal="center" vertical="center" shrinkToFit="1"/>
      <protection locked="0"/>
    </xf>
    <xf numFmtId="38" fontId="4" fillId="2" borderId="34" xfId="0" applyNumberFormat="1" applyFont="1" applyFill="1" applyBorder="1" applyAlignment="1" applyProtection="1">
      <alignment vertical="center" shrinkToFit="1"/>
      <protection locked="0"/>
    </xf>
    <xf numFmtId="0" fontId="4" fillId="0" borderId="27" xfId="2" applyNumberFormat="1" applyFont="1" applyBorder="1" applyAlignment="1" applyProtection="1">
      <alignment vertical="center" shrinkToFit="1"/>
    </xf>
    <xf numFmtId="0" fontId="4" fillId="2" borderId="34" xfId="0" applyFont="1" applyFill="1" applyBorder="1" applyAlignment="1" applyProtection="1">
      <alignment horizontal="right" vertical="center" shrinkToFit="1"/>
      <protection locked="0"/>
    </xf>
    <xf numFmtId="0" fontId="4" fillId="0" borderId="26" xfId="0" applyFont="1" applyBorder="1" applyAlignment="1">
      <alignment vertical="center" shrinkToFit="1"/>
    </xf>
    <xf numFmtId="0" fontId="4" fillId="2" borderId="26" xfId="0" applyFont="1" applyFill="1" applyBorder="1" applyAlignment="1" applyProtection="1">
      <alignment horizontal="right" vertical="center" shrinkToFit="1"/>
      <protection locked="0"/>
    </xf>
    <xf numFmtId="0" fontId="3" fillId="0" borderId="0" xfId="0" applyFont="1">
      <alignmen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3" xfId="0" applyFont="1" applyBorder="1" applyAlignment="1">
      <alignment horizontal="center" vertical="center"/>
    </xf>
    <xf numFmtId="0" fontId="3" fillId="2" borderId="2" xfId="0" applyFont="1" applyFill="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2" borderId="3" xfId="0" applyFont="1" applyFill="1" applyBorder="1" applyAlignment="1" applyProtection="1">
      <alignment horizontal="center" vertical="center" shrinkToFit="1"/>
      <protection locked="0"/>
    </xf>
    <xf numFmtId="0" fontId="3" fillId="0" borderId="8" xfId="0" applyFont="1" applyBorder="1" applyAlignment="1">
      <alignment horizontal="center" vertical="center"/>
    </xf>
    <xf numFmtId="0" fontId="3" fillId="2" borderId="4" xfId="0" applyFont="1" applyFill="1" applyBorder="1" applyAlignment="1" applyProtection="1">
      <alignment horizontal="center" vertical="center" shrinkToFit="1"/>
      <protection locked="0"/>
    </xf>
    <xf numFmtId="0" fontId="3" fillId="0" borderId="0" xfId="0" applyFont="1" applyAlignment="1">
      <alignment vertical="center" shrinkToFit="1"/>
    </xf>
    <xf numFmtId="0" fontId="5" fillId="0" borderId="29" xfId="0" applyFont="1" applyBorder="1" applyAlignment="1">
      <alignment horizontal="center" vertical="center"/>
    </xf>
    <xf numFmtId="0" fontId="5" fillId="0" borderId="30" xfId="0" applyFont="1" applyBorder="1" applyAlignment="1">
      <alignment horizontal="center" vertical="center" wrapText="1"/>
    </xf>
    <xf numFmtId="0" fontId="5" fillId="0" borderId="30" xfId="0" applyFont="1" applyBorder="1" applyAlignment="1">
      <alignment horizontal="center" vertical="center"/>
    </xf>
    <xf numFmtId="3" fontId="4" fillId="0" borderId="9" xfId="0" applyNumberFormat="1" applyFont="1" applyBorder="1">
      <alignment vertical="center"/>
    </xf>
    <xf numFmtId="3" fontId="4" fillId="0" borderId="32" xfId="0" applyNumberFormat="1" applyFont="1" applyBorder="1" applyAlignment="1">
      <alignment vertical="center" shrinkToFit="1"/>
    </xf>
    <xf numFmtId="3" fontId="4" fillId="0" borderId="24" xfId="0" applyNumberFormat="1" applyFont="1" applyBorder="1" applyAlignment="1">
      <alignment vertical="center" shrinkToFit="1"/>
    </xf>
    <xf numFmtId="3" fontId="4" fillId="0" borderId="11" xfId="0" applyNumberFormat="1" applyFont="1" applyBorder="1">
      <alignment vertical="center"/>
    </xf>
    <xf numFmtId="3" fontId="4" fillId="0" borderId="5" xfId="0" applyNumberFormat="1" applyFont="1" applyBorder="1" applyAlignment="1">
      <alignment vertical="center" shrinkToFit="1"/>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xf>
    <xf numFmtId="0" fontId="4" fillId="2" borderId="20"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0" borderId="28" xfId="0" applyFont="1" applyBorder="1" applyAlignment="1">
      <alignment vertical="center" shrinkToFit="1"/>
    </xf>
    <xf numFmtId="0" fontId="4" fillId="2" borderId="21" xfId="0" applyFont="1" applyFill="1" applyBorder="1" applyAlignment="1" applyProtection="1">
      <alignment horizontal="left" vertical="center" wrapText="1"/>
      <protection locked="0"/>
    </xf>
    <xf numFmtId="0" fontId="4" fillId="2" borderId="39" xfId="0" applyFont="1" applyFill="1" applyBorder="1" applyAlignment="1" applyProtection="1">
      <alignment horizontal="left" vertical="center" wrapText="1"/>
      <protection locked="0"/>
    </xf>
    <xf numFmtId="0" fontId="4" fillId="2" borderId="22"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3" fillId="0" borderId="14" xfId="0" applyFont="1" applyBorder="1" applyAlignment="1">
      <alignment horizontal="center" vertical="center"/>
    </xf>
    <xf numFmtId="0" fontId="3" fillId="0" borderId="28" xfId="0" applyFont="1" applyBorder="1" applyAlignment="1">
      <alignment vertical="top"/>
    </xf>
    <xf numFmtId="0" fontId="3" fillId="0" borderId="25" xfId="0" applyFont="1" applyBorder="1" applyAlignment="1">
      <alignment horizontal="center" vertical="center"/>
    </xf>
    <xf numFmtId="0" fontId="3" fillId="0" borderId="1" xfId="0" applyFont="1" applyBorder="1" applyAlignment="1">
      <alignment vertical="top"/>
    </xf>
    <xf numFmtId="0" fontId="3" fillId="0" borderId="34" xfId="0" applyFont="1" applyBorder="1" applyAlignment="1">
      <alignment horizontal="center" vertical="center"/>
    </xf>
    <xf numFmtId="0" fontId="3" fillId="0" borderId="27" xfId="0" applyFont="1" applyBorder="1" applyAlignment="1">
      <alignment vertical="top"/>
    </xf>
    <xf numFmtId="0" fontId="3" fillId="2" borderId="0" xfId="0" applyFont="1" applyFill="1" applyAlignment="1">
      <alignment horizontal="center" vertical="center" shrinkToFit="1"/>
    </xf>
    <xf numFmtId="0" fontId="4" fillId="0" borderId="30" xfId="0" applyFont="1" applyBorder="1" applyAlignment="1">
      <alignment horizontal="center" vertical="center"/>
    </xf>
    <xf numFmtId="0" fontId="4" fillId="0" borderId="30" xfId="0" applyFont="1" applyBorder="1" applyAlignment="1">
      <alignment horizontal="center" vertical="center" wrapText="1"/>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12" fillId="0" borderId="41" xfId="0" applyFont="1" applyBorder="1" applyAlignment="1">
      <alignment vertical="center" textRotation="255" shrinkToFit="1"/>
    </xf>
    <xf numFmtId="0" fontId="12" fillId="0" borderId="42" xfId="0" applyFont="1" applyBorder="1" applyAlignment="1">
      <alignment horizontal="center" vertical="center"/>
    </xf>
    <xf numFmtId="0" fontId="12" fillId="0" borderId="43" xfId="0" applyFont="1" applyBorder="1" applyAlignment="1">
      <alignment horizontal="center" vertical="center" textRotation="255" shrinkToFit="1"/>
    </xf>
    <xf numFmtId="0" fontId="4" fillId="0" borderId="44" xfId="0" applyFont="1" applyBorder="1" applyAlignment="1">
      <alignment vertical="center" wrapText="1"/>
    </xf>
    <xf numFmtId="0" fontId="4" fillId="2" borderId="1"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3" fillId="0" borderId="23"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center" vertical="center" shrinkToFit="1"/>
    </xf>
    <xf numFmtId="0" fontId="4" fillId="0" borderId="45" xfId="0" applyFont="1" applyBorder="1" applyAlignment="1">
      <alignment horizontal="center" vertical="center"/>
    </xf>
    <xf numFmtId="0" fontId="4" fillId="0" borderId="0" xfId="0" applyFont="1" applyAlignment="1">
      <alignment vertical="center"/>
    </xf>
    <xf numFmtId="0" fontId="7" fillId="0" borderId="0" xfId="0" applyFont="1" applyAlignment="1">
      <alignment horizontal="right" vertical="top" wrapText="1"/>
    </xf>
    <xf numFmtId="0" fontId="4" fillId="2" borderId="24" xfId="0" applyNumberFormat="1" applyFont="1" applyFill="1" applyBorder="1" applyAlignment="1" applyProtection="1">
      <alignment vertical="center" shrinkToFit="1"/>
      <protection locked="0"/>
    </xf>
    <xf numFmtId="0" fontId="4" fillId="2" borderId="5" xfId="0" applyNumberFormat="1" applyFont="1" applyFill="1" applyBorder="1" applyAlignment="1" applyProtection="1">
      <alignment vertical="center" shrinkToFit="1"/>
      <protection locked="0"/>
    </xf>
    <xf numFmtId="0" fontId="4" fillId="2" borderId="32" xfId="0" applyNumberFormat="1" applyFont="1" applyFill="1" applyBorder="1" applyAlignment="1" applyProtection="1">
      <alignment vertical="center" shrinkToFit="1"/>
      <protection locked="0"/>
    </xf>
    <xf numFmtId="0" fontId="4" fillId="2" borderId="33" xfId="0" applyNumberFormat="1" applyFont="1" applyFill="1" applyBorder="1" applyAlignment="1" applyProtection="1">
      <alignment vertical="center" shrinkToFit="1"/>
      <protection locked="0"/>
    </xf>
    <xf numFmtId="0" fontId="4" fillId="2" borderId="26" xfId="0" applyNumberFormat="1" applyFont="1" applyFill="1" applyBorder="1" applyAlignment="1" applyProtection="1">
      <alignment vertical="center" shrinkToFit="1"/>
      <protection locked="0"/>
    </xf>
    <xf numFmtId="0" fontId="4" fillId="2" borderId="32" xfId="0" applyNumberFormat="1" applyFont="1" applyFill="1" applyBorder="1" applyAlignment="1" applyProtection="1">
      <alignment horizontal="right" vertical="center" shrinkToFit="1"/>
      <protection locked="0"/>
    </xf>
    <xf numFmtId="0" fontId="4" fillId="2" borderId="24" xfId="0" applyNumberFormat="1" applyFont="1" applyFill="1" applyBorder="1" applyAlignment="1" applyProtection="1">
      <alignment horizontal="right" vertical="center" shrinkToFit="1"/>
      <protection locked="0"/>
    </xf>
    <xf numFmtId="0" fontId="4" fillId="2" borderId="5" xfId="0" applyNumberFormat="1" applyFont="1" applyFill="1" applyBorder="1" applyAlignment="1" applyProtection="1">
      <alignment horizontal="right" vertical="center" shrinkToFit="1"/>
      <protection locked="0"/>
    </xf>
    <xf numFmtId="0" fontId="4" fillId="2" borderId="46" xfId="0" applyNumberFormat="1" applyFont="1" applyFill="1" applyBorder="1" applyAlignment="1" applyProtection="1">
      <alignment vertical="center" shrinkToFit="1"/>
      <protection locked="0"/>
    </xf>
    <xf numFmtId="0" fontId="4" fillId="0" borderId="0" xfId="0" applyFont="1" applyProtection="1">
      <alignment vertical="center"/>
    </xf>
    <xf numFmtId="0" fontId="3" fillId="0" borderId="47" xfId="0" applyFont="1" applyBorder="1" applyAlignment="1" applyProtection="1">
      <alignment horizontal="center" vertical="center"/>
    </xf>
    <xf numFmtId="0" fontId="3" fillId="0" borderId="46" xfId="0" applyFont="1" applyBorder="1" applyAlignment="1" applyProtection="1">
      <alignment horizontal="center" vertical="center"/>
    </xf>
    <xf numFmtId="0" fontId="4" fillId="0" borderId="48" xfId="0" applyFont="1" applyBorder="1" applyProtection="1">
      <alignment vertical="center"/>
    </xf>
    <xf numFmtId="0" fontId="4" fillId="0" borderId="27" xfId="0" applyFont="1" applyBorder="1" applyProtection="1">
      <alignment vertical="center"/>
    </xf>
    <xf numFmtId="0" fontId="4" fillId="0" borderId="16" xfId="0" applyFont="1" applyBorder="1" applyAlignment="1" applyProtection="1">
      <alignment horizontal="right" vertical="center"/>
    </xf>
    <xf numFmtId="0" fontId="4" fillId="0" borderId="49" xfId="0" applyFont="1" applyBorder="1" applyProtection="1">
      <alignment vertical="center"/>
    </xf>
    <xf numFmtId="0" fontId="4" fillId="0" borderId="24" xfId="0" applyFont="1" applyBorder="1" applyAlignment="1" applyProtection="1">
      <alignment vertical="center" shrinkToFit="1"/>
    </xf>
    <xf numFmtId="0" fontId="4" fillId="0" borderId="49" xfId="0" applyFont="1" applyBorder="1" applyAlignment="1" applyProtection="1">
      <alignment vertical="center" shrinkToFit="1"/>
    </xf>
    <xf numFmtId="0" fontId="4" fillId="0" borderId="10" xfId="0" applyFont="1" applyBorder="1" applyAlignment="1" applyProtection="1">
      <alignment vertical="center" shrinkToFit="1"/>
    </xf>
    <xf numFmtId="0" fontId="4" fillId="0" borderId="17" xfId="0" applyFont="1" applyBorder="1" applyAlignment="1" applyProtection="1">
      <alignment horizontal="right" vertical="center"/>
    </xf>
    <xf numFmtId="0" fontId="4" fillId="0" borderId="50" xfId="0" applyFont="1" applyBorder="1" applyProtection="1">
      <alignment vertical="center"/>
    </xf>
    <xf numFmtId="0" fontId="4" fillId="0" borderId="5" xfId="0" applyFont="1" applyBorder="1" applyAlignment="1" applyProtection="1">
      <alignment vertical="center" shrinkToFit="1"/>
    </xf>
    <xf numFmtId="0" fontId="4" fillId="0" borderId="50" xfId="0" applyFont="1" applyBorder="1" applyAlignment="1" applyProtection="1">
      <alignment vertical="center" shrinkToFit="1"/>
    </xf>
    <xf numFmtId="0" fontId="4" fillId="0" borderId="11" xfId="0" applyFont="1" applyBorder="1" applyAlignment="1" applyProtection="1">
      <alignment vertical="center" shrinkToFit="1"/>
    </xf>
    <xf numFmtId="0" fontId="4" fillId="0" borderId="46" xfId="0" applyFont="1" applyBorder="1" applyAlignment="1" applyProtection="1">
      <alignment vertical="center" shrinkToFit="1"/>
    </xf>
    <xf numFmtId="0" fontId="4" fillId="0" borderId="33" xfId="0" applyFont="1" applyBorder="1" applyAlignment="1" applyProtection="1">
      <alignment vertical="center" shrinkToFit="1"/>
    </xf>
    <xf numFmtId="0" fontId="4" fillId="0" borderId="25" xfId="0" applyFont="1" applyBorder="1" applyProtection="1">
      <alignment vertical="center"/>
    </xf>
    <xf numFmtId="0" fontId="4" fillId="0" borderId="1" xfId="0" applyFont="1" applyBorder="1" applyProtection="1">
      <alignment vertical="center"/>
    </xf>
    <xf numFmtId="0" fontId="4" fillId="0" borderId="34" xfId="0" applyFont="1" applyBorder="1" applyProtection="1">
      <alignment vertical="center"/>
    </xf>
    <xf numFmtId="0" fontId="4" fillId="0" borderId="26" xfId="0" applyFont="1" applyBorder="1" applyAlignment="1" applyProtection="1">
      <alignment vertical="center"/>
    </xf>
    <xf numFmtId="0" fontId="11" fillId="0" borderId="0" xfId="0" applyFont="1">
      <alignment vertical="center"/>
    </xf>
    <xf numFmtId="0" fontId="11" fillId="3" borderId="0" xfId="0" applyFont="1" applyFill="1" applyAlignment="1">
      <alignment horizontal="center"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6" borderId="0" xfId="0" applyFont="1" applyFill="1" applyAlignment="1">
      <alignment horizontal="center" vertical="center"/>
    </xf>
    <xf numFmtId="0" fontId="11" fillId="2" borderId="0" xfId="0" applyFont="1" applyFill="1" applyAlignment="1">
      <alignment horizontal="center" vertical="center"/>
    </xf>
    <xf numFmtId="0" fontId="11" fillId="7" borderId="0" xfId="0" applyFont="1" applyFill="1">
      <alignment vertical="center"/>
    </xf>
    <xf numFmtId="0" fontId="11" fillId="3" borderId="0" xfId="0" applyFont="1" applyFill="1">
      <alignment vertical="center"/>
    </xf>
    <xf numFmtId="0" fontId="11" fillId="4" borderId="0" xfId="0" applyFont="1" applyFill="1">
      <alignment vertical="center"/>
    </xf>
    <xf numFmtId="0" fontId="11" fillId="5" borderId="0" xfId="0" applyFont="1" applyFill="1">
      <alignment vertical="center"/>
    </xf>
    <xf numFmtId="38" fontId="11" fillId="3" borderId="0" xfId="0" applyNumberFormat="1" applyFont="1" applyFill="1">
      <alignment vertical="center"/>
    </xf>
    <xf numFmtId="0" fontId="4" fillId="0" borderId="13" xfId="0" applyFont="1" applyFill="1" applyBorder="1" applyAlignment="1" applyProtection="1">
      <alignment horizontal="center" vertical="center"/>
    </xf>
    <xf numFmtId="0" fontId="11" fillId="6" borderId="0" xfId="0" applyFont="1" applyFill="1">
      <alignment vertical="center"/>
    </xf>
    <xf numFmtId="0" fontId="11" fillId="6" borderId="0" xfId="0" applyNumberFormat="1" applyFont="1" applyFill="1">
      <alignment vertical="center"/>
    </xf>
    <xf numFmtId="38" fontId="11" fillId="6" borderId="0" xfId="0" applyNumberFormat="1" applyFont="1" applyFill="1">
      <alignment vertical="center"/>
    </xf>
    <xf numFmtId="0" fontId="11" fillId="2" borderId="0" xfId="0" applyFont="1" applyFill="1">
      <alignment vertical="center"/>
    </xf>
    <xf numFmtId="0" fontId="4" fillId="0" borderId="0" xfId="0" applyFont="1" applyAlignment="1" applyProtection="1">
      <alignment vertical="center"/>
    </xf>
    <xf numFmtId="0" fontId="4" fillId="0" borderId="1" xfId="0" applyFont="1" applyBorder="1" applyAlignment="1" applyProtection="1">
      <alignment vertical="center"/>
    </xf>
    <xf numFmtId="0" fontId="11" fillId="0" borderId="0" xfId="0" applyFont="1" applyBorder="1" applyAlignment="1" applyProtection="1">
      <alignment vertical="center"/>
    </xf>
    <xf numFmtId="0" fontId="4" fillId="0" borderId="0" xfId="0" applyFont="1" applyBorder="1" applyProtection="1">
      <alignment vertic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0" fontId="11" fillId="0" borderId="0" xfId="0" applyFont="1" applyProtection="1">
      <alignment vertical="center"/>
    </xf>
    <xf numFmtId="0" fontId="4" fillId="0" borderId="51" xfId="0" applyFont="1" applyFill="1" applyBorder="1" applyProtection="1">
      <alignment vertical="center"/>
    </xf>
    <xf numFmtId="0" fontId="4" fillId="0" borderId="14" xfId="0" applyFont="1" applyBorder="1">
      <alignment vertical="center"/>
    </xf>
    <xf numFmtId="38" fontId="4" fillId="0" borderId="15" xfId="0" applyNumberFormat="1" applyFont="1" applyBorder="1">
      <alignment vertical="center"/>
    </xf>
    <xf numFmtId="0" fontId="4" fillId="0" borderId="52" xfId="0" applyFont="1" applyBorder="1">
      <alignment vertical="center"/>
    </xf>
    <xf numFmtId="0" fontId="4" fillId="0" borderId="34" xfId="0" applyFont="1" applyBorder="1">
      <alignment vertical="center"/>
    </xf>
    <xf numFmtId="38" fontId="4" fillId="0" borderId="17" xfId="0" applyNumberFormat="1" applyFont="1" applyBorder="1">
      <alignment vertical="center"/>
    </xf>
    <xf numFmtId="0" fontId="4" fillId="0" borderId="50" xfId="0" applyFont="1" applyBorder="1">
      <alignment vertical="center"/>
    </xf>
    <xf numFmtId="0" fontId="4" fillId="0" borderId="11" xfId="0" applyFont="1" applyBorder="1" applyAlignment="1">
      <alignment horizontal="center" vertical="center"/>
    </xf>
    <xf numFmtId="0" fontId="4" fillId="0" borderId="25" xfId="0" applyFont="1" applyBorder="1">
      <alignment vertical="center"/>
    </xf>
    <xf numFmtId="38" fontId="4" fillId="0" borderId="16" xfId="0" applyNumberFormat="1" applyFont="1" applyBorder="1">
      <alignment vertical="center"/>
    </xf>
    <xf numFmtId="0" fontId="4" fillId="0" borderId="49" xfId="0" applyFont="1" applyBorder="1">
      <alignment vertical="center"/>
    </xf>
    <xf numFmtId="0" fontId="4" fillId="0" borderId="10" xfId="0" applyFont="1" applyBorder="1" applyAlignment="1">
      <alignment horizontal="center" vertical="center"/>
    </xf>
    <xf numFmtId="38" fontId="4" fillId="0" borderId="53" xfId="0" applyNumberFormat="1" applyFont="1" applyBorder="1">
      <alignment vertical="center"/>
    </xf>
    <xf numFmtId="0" fontId="4" fillId="0" borderId="48" xfId="0" applyFont="1" applyBorder="1">
      <alignment vertical="center"/>
    </xf>
    <xf numFmtId="38" fontId="11" fillId="2" borderId="0" xfId="0" applyNumberFormat="1" applyFont="1" applyFill="1">
      <alignment vertical="center"/>
    </xf>
    <xf numFmtId="49" fontId="3" fillId="2" borderId="32" xfId="0" applyNumberFormat="1" applyFont="1" applyFill="1" applyBorder="1" applyAlignment="1" applyProtection="1">
      <alignment horizontal="center" vertical="center" shrinkToFit="1"/>
      <protection locked="0"/>
    </xf>
    <xf numFmtId="49" fontId="3" fillId="2" borderId="24" xfId="0" applyNumberFormat="1" applyFont="1" applyFill="1" applyBorder="1" applyAlignment="1" applyProtection="1">
      <alignment horizontal="center" vertical="center" shrinkToFit="1"/>
      <protection locked="0"/>
    </xf>
    <xf numFmtId="49" fontId="3" fillId="2" borderId="5" xfId="0" applyNumberFormat="1" applyFont="1" applyFill="1" applyBorder="1" applyAlignment="1" applyProtection="1">
      <alignment horizontal="center" vertical="center" shrinkToFit="1"/>
      <protection locked="0"/>
    </xf>
    <xf numFmtId="49" fontId="3" fillId="2" borderId="9" xfId="0" applyNumberFormat="1" applyFont="1" applyFill="1" applyBorder="1" applyAlignment="1" applyProtection="1">
      <alignment horizontal="center" vertical="center" shrinkToFit="1"/>
      <protection locked="0"/>
    </xf>
    <xf numFmtId="49" fontId="3" fillId="2" borderId="10" xfId="0" applyNumberFormat="1" applyFont="1" applyFill="1" applyBorder="1" applyAlignment="1" applyProtection="1">
      <alignment horizontal="center" vertical="center" shrinkToFit="1"/>
      <protection locked="0"/>
    </xf>
    <xf numFmtId="49" fontId="3" fillId="2" borderId="11" xfId="0" applyNumberFormat="1" applyFont="1" applyFill="1" applyBorder="1" applyAlignment="1" applyProtection="1">
      <alignment horizontal="center" vertical="center" shrinkToFit="1"/>
      <protection locked="0"/>
    </xf>
    <xf numFmtId="0" fontId="4" fillId="0" borderId="30" xfId="0" applyNumberFormat="1" applyFont="1" applyBorder="1" applyAlignment="1" applyProtection="1">
      <alignment horizontal="center" vertical="center"/>
    </xf>
    <xf numFmtId="38" fontId="4" fillId="0" borderId="2" xfId="0" applyNumberFormat="1" applyFont="1" applyFill="1" applyBorder="1" applyProtection="1">
      <alignment vertical="center"/>
    </xf>
    <xf numFmtId="38" fontId="4" fillId="0" borderId="4" xfId="0" applyNumberFormat="1" applyFont="1" applyFill="1" applyBorder="1" applyProtection="1">
      <alignment vertical="center"/>
    </xf>
    <xf numFmtId="0" fontId="4" fillId="0" borderId="30" xfId="0" applyFont="1" applyBorder="1" applyAlignment="1" applyProtection="1">
      <alignment horizontal="center" vertical="center"/>
    </xf>
    <xf numFmtId="0" fontId="4" fillId="0" borderId="12" xfId="0" applyFont="1" applyBorder="1" applyAlignment="1" applyProtection="1">
      <alignment vertical="center"/>
    </xf>
    <xf numFmtId="0" fontId="4" fillId="0" borderId="56" xfId="0" applyFont="1" applyBorder="1" applyAlignment="1" applyProtection="1">
      <alignment vertical="center"/>
    </xf>
    <xf numFmtId="0" fontId="4" fillId="0" borderId="12"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18" xfId="0" applyFont="1" applyBorder="1" applyAlignment="1" applyProtection="1">
      <alignment horizontal="center" vertical="center"/>
    </xf>
    <xf numFmtId="0" fontId="3" fillId="0" borderId="28" xfId="0" applyFont="1" applyBorder="1" applyAlignment="1" applyProtection="1">
      <alignment vertical="center" shrinkToFit="1"/>
    </xf>
    <xf numFmtId="0" fontId="3" fillId="0" borderId="1" xfId="0" applyFont="1" applyBorder="1" applyAlignment="1" applyProtection="1">
      <alignment vertical="center" shrinkToFit="1"/>
    </xf>
    <xf numFmtId="0" fontId="3" fillId="0" borderId="27" xfId="0" applyFont="1" applyBorder="1" applyAlignment="1" applyProtection="1">
      <alignment vertical="center" shrinkToFit="1"/>
    </xf>
    <xf numFmtId="0" fontId="4" fillId="0" borderId="14"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0"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4" fillId="0" borderId="14"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2" xfId="0" applyFont="1" applyBorder="1" applyAlignment="1" applyProtection="1">
      <alignment vertical="center" wrapText="1"/>
    </xf>
    <xf numFmtId="0" fontId="4" fillId="0" borderId="25" xfId="0" applyFont="1" applyBorder="1" applyAlignment="1" applyProtection="1">
      <alignment vertical="center" wrapText="1"/>
    </xf>
    <xf numFmtId="0" fontId="4" fillId="0" borderId="0" xfId="0" applyFont="1" applyAlignment="1" applyProtection="1">
      <alignment vertical="center" wrapText="1"/>
    </xf>
    <xf numFmtId="0" fontId="4" fillId="0" borderId="60" xfId="0" applyFont="1" applyBorder="1" applyAlignment="1" applyProtection="1">
      <alignment vertical="center" wrapText="1"/>
    </xf>
    <xf numFmtId="0" fontId="4" fillId="0" borderId="34" xfId="0" applyFont="1" applyBorder="1" applyAlignment="1" applyProtection="1">
      <alignment vertical="center" wrapText="1"/>
    </xf>
    <xf numFmtId="0" fontId="4" fillId="0" borderId="26" xfId="0" applyFont="1" applyBorder="1" applyAlignment="1" applyProtection="1">
      <alignment vertical="center" wrapText="1"/>
    </xf>
    <xf numFmtId="0" fontId="4" fillId="0" borderId="48" xfId="0" applyFont="1" applyBorder="1" applyAlignment="1" applyProtection="1">
      <alignment vertical="center" wrapText="1"/>
    </xf>
    <xf numFmtId="0" fontId="4" fillId="0" borderId="4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31" xfId="0" applyFont="1" applyBorder="1" applyAlignment="1" applyProtection="1">
      <alignment horizontal="center" vertical="center"/>
    </xf>
    <xf numFmtId="0" fontId="9" fillId="2" borderId="13" xfId="0" applyFont="1" applyFill="1" applyBorder="1" applyAlignment="1" applyProtection="1">
      <alignment horizontal="center" vertical="center" shrinkToFit="1"/>
      <protection locked="0"/>
    </xf>
    <xf numFmtId="0" fontId="9" fillId="2" borderId="28"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26" xfId="0" applyFont="1" applyFill="1" applyBorder="1" applyAlignment="1" applyProtection="1">
      <alignment horizontal="center" vertical="center" shrinkToFit="1"/>
      <protection locked="0"/>
    </xf>
    <xf numFmtId="0" fontId="9" fillId="2" borderId="27" xfId="0" applyFont="1" applyFill="1" applyBorder="1" applyAlignment="1" applyProtection="1">
      <alignment horizontal="center" vertical="center" shrinkToFit="1"/>
      <protection locked="0"/>
    </xf>
    <xf numFmtId="0" fontId="4" fillId="0" borderId="47"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47" xfId="0" applyFont="1" applyBorder="1" applyAlignment="1" applyProtection="1">
      <alignment horizontal="center"/>
    </xf>
    <xf numFmtId="0" fontId="4" fillId="0" borderId="46" xfId="0" applyFont="1" applyBorder="1" applyAlignment="1" applyProtection="1">
      <alignment horizontal="center"/>
    </xf>
    <xf numFmtId="0" fontId="4" fillId="0" borderId="59" xfId="0" applyFont="1" applyBorder="1" applyAlignment="1" applyProtection="1">
      <alignment horizontal="center"/>
    </xf>
    <xf numFmtId="0" fontId="4" fillId="2" borderId="47" xfId="0" applyFont="1" applyFill="1" applyBorder="1" applyAlignment="1" applyProtection="1">
      <alignment shrinkToFit="1"/>
      <protection locked="0"/>
    </xf>
    <xf numFmtId="0" fontId="4" fillId="2" borderId="46" xfId="0" applyFont="1" applyFill="1" applyBorder="1" applyAlignment="1" applyProtection="1">
      <alignment shrinkToFit="1"/>
      <protection locked="0"/>
    </xf>
    <xf numFmtId="0" fontId="4" fillId="2" borderId="62" xfId="0" applyFont="1" applyFill="1" applyBorder="1" applyAlignment="1" applyProtection="1">
      <alignment shrinkToFit="1"/>
      <protection locked="0"/>
    </xf>
    <xf numFmtId="0" fontId="4" fillId="2" borderId="42" xfId="0" applyFont="1" applyFill="1" applyBorder="1" applyAlignment="1" applyProtection="1">
      <alignment vertical="center" shrinkToFit="1"/>
      <protection locked="0"/>
    </xf>
    <xf numFmtId="0" fontId="4" fillId="2" borderId="33" xfId="0" applyFont="1" applyFill="1" applyBorder="1" applyAlignment="1" applyProtection="1">
      <alignment vertical="center" shrinkToFit="1"/>
      <protection locked="0"/>
    </xf>
    <xf numFmtId="0" fontId="4" fillId="2" borderId="9" xfId="0" applyFont="1" applyFill="1" applyBorder="1" applyAlignment="1" applyProtection="1">
      <alignment vertical="center" shrinkToFit="1"/>
      <protection locked="0"/>
    </xf>
    <xf numFmtId="0" fontId="4" fillId="0" borderId="37" xfId="0" applyFont="1" applyBorder="1" applyAlignment="1" applyProtection="1">
      <alignment horizontal="center"/>
    </xf>
    <xf numFmtId="0" fontId="4" fillId="0" borderId="43" xfId="0" applyFont="1" applyBorder="1" applyAlignment="1" applyProtection="1">
      <alignment horizontal="center"/>
    </xf>
    <xf numFmtId="0" fontId="3" fillId="2" borderId="47" xfId="0" applyFont="1" applyFill="1" applyBorder="1" applyAlignment="1" applyProtection="1">
      <alignment shrinkToFit="1"/>
      <protection locked="0"/>
    </xf>
    <xf numFmtId="0" fontId="3" fillId="2" borderId="46" xfId="0" applyFont="1" applyFill="1" applyBorder="1" applyAlignment="1" applyProtection="1">
      <alignment shrinkToFit="1"/>
      <protection locked="0"/>
    </xf>
    <xf numFmtId="0" fontId="3" fillId="2" borderId="62" xfId="0" applyFont="1" applyFill="1" applyBorder="1" applyAlignment="1" applyProtection="1">
      <alignment shrinkToFit="1"/>
      <protection locked="0"/>
    </xf>
    <xf numFmtId="0" fontId="4" fillId="0" borderId="58" xfId="0" applyFont="1" applyBorder="1" applyAlignment="1" applyProtection="1">
      <alignment horizontal="center"/>
    </xf>
    <xf numFmtId="0" fontId="3" fillId="2" borderId="58" xfId="0" applyFont="1" applyFill="1" applyBorder="1" applyAlignment="1" applyProtection="1">
      <alignment horizontal="center" vertical="center" shrinkToFit="1"/>
      <protection locked="0"/>
    </xf>
    <xf numFmtId="0" fontId="3" fillId="2" borderId="46" xfId="0" applyFont="1" applyFill="1" applyBorder="1" applyAlignment="1" applyProtection="1">
      <alignment horizontal="center" vertical="center" shrinkToFit="1"/>
      <protection locked="0"/>
    </xf>
    <xf numFmtId="0" fontId="3" fillId="2" borderId="62" xfId="0" applyFont="1" applyFill="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shrinkToFit="1"/>
      <protection locked="0"/>
    </xf>
    <xf numFmtId="0" fontId="4" fillId="0" borderId="65" xfId="0" applyFont="1" applyBorder="1" applyAlignment="1" applyProtection="1">
      <alignment horizontal="center" vertical="center" wrapText="1"/>
    </xf>
    <xf numFmtId="0" fontId="4" fillId="0" borderId="66"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51" xfId="0" applyFont="1" applyBorder="1" applyAlignment="1" applyProtection="1">
      <alignment horizontal="center" vertical="center" wrapText="1"/>
    </xf>
    <xf numFmtId="0" fontId="3" fillId="2" borderId="4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4" fillId="8" borderId="14" xfId="0" applyFont="1" applyFill="1" applyBorder="1" applyAlignment="1" applyProtection="1">
      <alignment horizontal="center" vertical="center"/>
    </xf>
    <xf numFmtId="0" fontId="4" fillId="8" borderId="13" xfId="0" applyFont="1" applyFill="1" applyBorder="1" applyAlignment="1" applyProtection="1">
      <alignment horizontal="center" vertical="center"/>
    </xf>
    <xf numFmtId="0" fontId="4" fillId="8" borderId="28" xfId="0" applyFont="1" applyFill="1" applyBorder="1" applyAlignment="1" applyProtection="1">
      <alignment horizontal="center" vertical="center"/>
    </xf>
    <xf numFmtId="0" fontId="4" fillId="8" borderId="25" xfId="0" applyFont="1" applyFill="1" applyBorder="1" applyAlignment="1" applyProtection="1">
      <alignment horizontal="center" vertical="center"/>
    </xf>
    <xf numFmtId="0" fontId="4" fillId="8" borderId="0" xfId="0" applyFont="1" applyFill="1" applyBorder="1" applyAlignment="1" applyProtection="1">
      <alignment horizontal="center" vertical="center"/>
    </xf>
    <xf numFmtId="0" fontId="4" fillId="8" borderId="1" xfId="0" applyFont="1" applyFill="1" applyBorder="1" applyAlignment="1" applyProtection="1">
      <alignment horizontal="center" vertical="center"/>
    </xf>
    <xf numFmtId="0" fontId="4" fillId="8" borderId="34" xfId="0" applyFont="1" applyFill="1" applyBorder="1" applyAlignment="1" applyProtection="1">
      <alignment horizontal="center" vertical="center"/>
    </xf>
    <xf numFmtId="0" fontId="4" fillId="8" borderId="26" xfId="0" applyFont="1" applyFill="1" applyBorder="1" applyAlignment="1" applyProtection="1">
      <alignment horizontal="center" vertical="center"/>
    </xf>
    <xf numFmtId="0" fontId="4" fillId="8" borderId="27" xfId="0" applyFont="1" applyFill="1" applyBorder="1" applyAlignment="1" applyProtection="1">
      <alignment horizontal="center" vertical="center"/>
    </xf>
    <xf numFmtId="0" fontId="4" fillId="0" borderId="0" xfId="0" applyFont="1" applyProtection="1">
      <alignment vertical="center"/>
    </xf>
    <xf numFmtId="0" fontId="20" fillId="0" borderId="0" xfId="0" applyFont="1" applyAlignment="1" applyProtection="1">
      <alignment horizontal="center" wrapText="1"/>
    </xf>
    <xf numFmtId="0" fontId="11" fillId="0" borderId="29"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63" xfId="0" applyFont="1" applyBorder="1" applyAlignment="1" applyProtection="1">
      <alignment horizontal="center" vertical="center"/>
    </xf>
    <xf numFmtId="49" fontId="3" fillId="2" borderId="16" xfId="0" applyNumberFormat="1" applyFont="1" applyFill="1" applyBorder="1" applyAlignment="1" applyProtection="1">
      <alignment horizontal="center" vertical="center" shrinkToFit="1"/>
      <protection locked="0"/>
    </xf>
    <xf numFmtId="49" fontId="3" fillId="2" borderId="24"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4" fillId="0" borderId="16"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49" xfId="0" applyFont="1" applyBorder="1" applyAlignment="1" applyProtection="1">
      <alignment horizontal="center" vertical="center"/>
    </xf>
    <xf numFmtId="49" fontId="3" fillId="2" borderId="10" xfId="0" applyNumberFormat="1" applyFont="1" applyFill="1" applyBorder="1" applyAlignment="1" applyProtection="1">
      <alignment horizontal="center" vertical="center" shrinkToFit="1"/>
      <protection locked="0"/>
    </xf>
    <xf numFmtId="0" fontId="4" fillId="0" borderId="21"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51" xfId="0" applyFont="1" applyBorder="1" applyAlignment="1" applyProtection="1">
      <alignment horizontal="center" vertical="center" shrinkToFit="1"/>
    </xf>
    <xf numFmtId="49" fontId="4" fillId="2" borderId="24" xfId="0" applyNumberFormat="1" applyFont="1" applyFill="1" applyBorder="1" applyAlignment="1" applyProtection="1">
      <alignment horizontal="center" vertical="center" shrinkToFit="1"/>
      <protection locked="0"/>
    </xf>
    <xf numFmtId="0" fontId="6" fillId="0" borderId="26" xfId="0" applyFont="1" applyBorder="1" applyAlignment="1" applyProtection="1">
      <alignment horizontal="center" vertical="center"/>
    </xf>
    <xf numFmtId="0" fontId="8" fillId="0" borderId="26" xfId="0" applyFont="1" applyBorder="1" applyAlignment="1" applyProtection="1">
      <alignment horizontal="right" vertical="center"/>
    </xf>
    <xf numFmtId="0" fontId="4" fillId="0" borderId="14"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34"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57" xfId="0" applyFont="1" applyBorder="1" applyAlignment="1" applyProtection="1">
      <alignment horizontal="center" vertical="center"/>
    </xf>
    <xf numFmtId="0" fontId="3" fillId="2" borderId="15"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wrapText="1"/>
    </xf>
    <xf numFmtId="0" fontId="4" fillId="0" borderId="61" xfId="0" applyFont="1" applyBorder="1" applyAlignment="1" applyProtection="1">
      <alignment horizontal="center" vertical="center"/>
    </xf>
    <xf numFmtId="0" fontId="4" fillId="0" borderId="64" xfId="0" applyFont="1" applyBorder="1" applyAlignment="1" applyProtection="1">
      <alignment horizontal="center" vertical="center"/>
    </xf>
    <xf numFmtId="0" fontId="4" fillId="2" borderId="15" xfId="0" applyFont="1" applyFill="1" applyBorder="1" applyAlignment="1" applyProtection="1">
      <alignment vertical="center" shrinkToFit="1"/>
      <protection locked="0"/>
    </xf>
    <xf numFmtId="0" fontId="4" fillId="2" borderId="13" xfId="0" applyFont="1" applyFill="1" applyBorder="1" applyAlignment="1" applyProtection="1">
      <alignment vertical="center" shrinkToFit="1"/>
      <protection locked="0"/>
    </xf>
    <xf numFmtId="0" fontId="4" fillId="2" borderId="28" xfId="0" applyFont="1" applyFill="1" applyBorder="1" applyAlignment="1" applyProtection="1">
      <alignment vertical="center" shrinkToFit="1"/>
      <protection locked="0"/>
    </xf>
    <xf numFmtId="49" fontId="4" fillId="2" borderId="53" xfId="0" applyNumberFormat="1" applyFont="1" applyFill="1" applyBorder="1" applyAlignment="1" applyProtection="1">
      <alignment vertical="center" shrinkToFit="1"/>
      <protection locked="0"/>
    </xf>
    <xf numFmtId="49" fontId="4" fillId="2" borderId="26" xfId="0" applyNumberFormat="1" applyFont="1" applyFill="1" applyBorder="1" applyAlignment="1" applyProtection="1">
      <alignment vertical="center" shrinkToFit="1"/>
      <protection locked="0"/>
    </xf>
    <xf numFmtId="49" fontId="4" fillId="2" borderId="27" xfId="0" applyNumberFormat="1" applyFont="1" applyFill="1" applyBorder="1" applyAlignment="1" applyProtection="1">
      <alignment vertical="center" shrinkToFit="1"/>
      <protection locked="0"/>
    </xf>
    <xf numFmtId="0" fontId="4" fillId="0" borderId="53"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50" xfId="0" applyFont="1" applyBorder="1" applyAlignment="1" applyProtection="1">
      <alignment horizontal="center" vertical="center"/>
    </xf>
    <xf numFmtId="0" fontId="3" fillId="0" borderId="15" xfId="0" applyFont="1" applyBorder="1" applyAlignment="1" applyProtection="1">
      <alignment horizontal="right" vertical="center" shrinkToFit="1"/>
    </xf>
    <xf numFmtId="0" fontId="3" fillId="0" borderId="44" xfId="0" applyFont="1" applyBorder="1" applyAlignment="1" applyProtection="1">
      <alignment horizontal="right" vertical="center" shrinkToFit="1"/>
    </xf>
    <xf numFmtId="0" fontId="3" fillId="0" borderId="53" xfId="0" applyFont="1" applyBorder="1" applyAlignment="1" applyProtection="1">
      <alignment horizontal="right" vertical="center" shrinkToFit="1"/>
    </xf>
    <xf numFmtId="176" fontId="3" fillId="0" borderId="13" xfId="0" applyNumberFormat="1" applyFont="1" applyBorder="1" applyAlignment="1" applyProtection="1">
      <alignment horizontal="center" vertical="center" shrinkToFit="1"/>
    </xf>
    <xf numFmtId="176" fontId="3" fillId="0" borderId="0" xfId="0" applyNumberFormat="1" applyFont="1" applyAlignment="1" applyProtection="1">
      <alignment horizontal="center" vertical="center" shrinkToFit="1"/>
    </xf>
    <xf numFmtId="176" fontId="3" fillId="0" borderId="26" xfId="0" applyNumberFormat="1" applyFont="1" applyBorder="1" applyAlignment="1" applyProtection="1">
      <alignment horizontal="center" vertical="center" shrinkToFit="1"/>
    </xf>
    <xf numFmtId="0" fontId="3" fillId="2" borderId="47"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4" fillId="0" borderId="54" xfId="0" applyFont="1" applyBorder="1" applyAlignment="1" applyProtection="1">
      <alignment vertical="center"/>
    </xf>
    <xf numFmtId="0" fontId="4" fillId="0" borderId="63" xfId="0" applyFont="1" applyBorder="1" applyAlignment="1" applyProtection="1">
      <alignment vertical="center"/>
    </xf>
    <xf numFmtId="49" fontId="3" fillId="2" borderId="46" xfId="0" applyNumberFormat="1" applyFont="1" applyFill="1" applyBorder="1" applyAlignment="1" applyProtection="1">
      <alignment horizontal="right" vertical="center" shrinkToFit="1"/>
      <protection locked="0"/>
    </xf>
    <xf numFmtId="49" fontId="3" fillId="2" borderId="46" xfId="0" applyNumberFormat="1" applyFont="1" applyFill="1" applyBorder="1" applyAlignment="1" applyProtection="1">
      <alignment horizontal="left" vertical="center" shrinkToFit="1"/>
      <protection locked="0"/>
    </xf>
    <xf numFmtId="49" fontId="3" fillId="2" borderId="62" xfId="0" applyNumberFormat="1" applyFont="1" applyFill="1" applyBorder="1" applyAlignment="1" applyProtection="1">
      <alignment horizontal="left" vertical="center" shrinkToFit="1"/>
      <protection locked="0"/>
    </xf>
    <xf numFmtId="0" fontId="3" fillId="2" borderId="0" xfId="0" applyFont="1" applyFill="1" applyAlignment="1" applyProtection="1">
      <alignment horizontal="left" vertical="center" wrapText="1"/>
      <protection locked="0"/>
    </xf>
    <xf numFmtId="0" fontId="4" fillId="0" borderId="21" xfId="0" applyFont="1" applyBorder="1" applyAlignment="1">
      <alignment horizontal="center" vertical="center"/>
    </xf>
    <xf numFmtId="0" fontId="4" fillId="0" borderId="51" xfId="0" applyFont="1" applyBorder="1" applyAlignment="1">
      <alignment horizontal="center" vertical="center"/>
    </xf>
    <xf numFmtId="0" fontId="3" fillId="2" borderId="16" xfId="0" applyFont="1" applyFill="1" applyBorder="1" applyAlignment="1" applyProtection="1">
      <alignment vertical="center" shrinkToFit="1"/>
      <protection locked="0"/>
    </xf>
    <xf numFmtId="0" fontId="3" fillId="2" borderId="24" xfId="0" applyFont="1" applyFill="1" applyBorder="1" applyAlignment="1" applyProtection="1">
      <alignment vertical="center" shrinkToFit="1"/>
      <protection locked="0"/>
    </xf>
    <xf numFmtId="0" fontId="3" fillId="2" borderId="10" xfId="0" applyFont="1" applyFill="1" applyBorder="1" applyAlignment="1" applyProtection="1">
      <alignment vertical="center" shrinkToFit="1"/>
      <protection locked="0"/>
    </xf>
    <xf numFmtId="0" fontId="4" fillId="0" borderId="29"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55" xfId="0" applyFont="1" applyBorder="1" applyAlignment="1" applyProtection="1">
      <alignment horizontal="center" vertical="center"/>
    </xf>
    <xf numFmtId="38" fontId="3" fillId="2" borderId="54" xfId="0" applyNumberFormat="1" applyFont="1" applyFill="1" applyBorder="1" applyAlignment="1" applyProtection="1">
      <alignment vertical="center" shrinkToFit="1"/>
      <protection locked="0"/>
    </xf>
    <xf numFmtId="0" fontId="4" fillId="0" borderId="13" xfId="0" applyFont="1" applyBorder="1" applyAlignment="1" applyProtection="1">
      <alignment vertical="center"/>
    </xf>
    <xf numFmtId="0" fontId="4" fillId="0" borderId="28" xfId="0" applyFont="1" applyBorder="1" applyAlignment="1" applyProtection="1">
      <alignment vertical="center"/>
    </xf>
    <xf numFmtId="0" fontId="4" fillId="0" borderId="26" xfId="0" applyFont="1" applyBorder="1" applyAlignment="1" applyProtection="1">
      <alignment vertical="center"/>
    </xf>
    <xf numFmtId="0" fontId="4" fillId="0" borderId="27" xfId="0" applyFont="1" applyBorder="1" applyAlignment="1" applyProtection="1">
      <alignment vertical="center"/>
    </xf>
    <xf numFmtId="0" fontId="4" fillId="0" borderId="58" xfId="0" applyFont="1" applyBorder="1" applyAlignment="1" applyProtection="1">
      <alignment horizontal="center" vertical="center"/>
    </xf>
    <xf numFmtId="0" fontId="4" fillId="0" borderId="59" xfId="0" applyFont="1" applyBorder="1" applyAlignment="1" applyProtection="1">
      <alignment horizontal="center" vertical="center"/>
    </xf>
    <xf numFmtId="0" fontId="4" fillId="0" borderId="23" xfId="0" applyFont="1" applyBorder="1" applyAlignment="1" applyProtection="1">
      <alignment horizontal="center" vertical="center"/>
    </xf>
    <xf numFmtId="38" fontId="3" fillId="2" borderId="13" xfId="0" applyNumberFormat="1" applyFont="1" applyFill="1" applyBorder="1" applyAlignment="1" applyProtection="1">
      <alignment vertical="center" shrinkToFit="1"/>
      <protection locked="0"/>
    </xf>
    <xf numFmtId="38" fontId="3" fillId="2" borderId="26" xfId="0" applyNumberFormat="1" applyFont="1" applyFill="1" applyBorder="1" applyAlignment="1" applyProtection="1">
      <alignment vertical="center" shrinkToFit="1"/>
      <protection locked="0"/>
    </xf>
    <xf numFmtId="0" fontId="4" fillId="0" borderId="67" xfId="0" applyFont="1" applyBorder="1" applyAlignment="1" applyProtection="1">
      <alignment horizontal="center" vertical="center"/>
    </xf>
    <xf numFmtId="38" fontId="3" fillId="2" borderId="53" xfId="0" applyNumberFormat="1" applyFont="1" applyFill="1" applyBorder="1" applyAlignment="1" applyProtection="1">
      <alignment vertical="center" shrinkToFit="1"/>
      <protection locked="0"/>
    </xf>
    <xf numFmtId="0" fontId="3" fillId="2" borderId="53" xfId="0" applyFont="1" applyFill="1" applyBorder="1" applyAlignment="1" applyProtection="1">
      <alignment vertical="center" shrinkToFit="1"/>
      <protection locked="0"/>
    </xf>
    <xf numFmtId="0" fontId="3" fillId="2" borderId="26" xfId="0" applyFont="1" applyFill="1" applyBorder="1" applyAlignment="1" applyProtection="1">
      <alignment vertical="center" shrinkToFit="1"/>
      <protection locked="0"/>
    </xf>
    <xf numFmtId="0" fontId="3" fillId="2" borderId="27" xfId="0" applyFont="1" applyFill="1" applyBorder="1" applyAlignment="1" applyProtection="1">
      <alignment vertical="center" shrinkToFit="1"/>
      <protection locked="0"/>
    </xf>
    <xf numFmtId="0" fontId="4" fillId="0" borderId="37" xfId="0" applyFont="1" applyBorder="1" applyAlignment="1">
      <alignment horizontal="center"/>
    </xf>
    <xf numFmtId="0" fontId="4" fillId="0" borderId="43" xfId="0" applyFont="1" applyBorder="1" applyAlignment="1">
      <alignment horizontal="center"/>
    </xf>
    <xf numFmtId="0" fontId="4" fillId="0" borderId="23" xfId="0" applyFont="1" applyBorder="1" applyAlignment="1">
      <alignment horizontal="center" vertical="center"/>
    </xf>
    <xf numFmtId="0" fontId="4" fillId="0" borderId="3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xf>
    <xf numFmtId="0" fontId="4" fillId="0" borderId="46" xfId="0" applyFont="1" applyBorder="1" applyAlignment="1">
      <alignment horizontal="center"/>
    </xf>
    <xf numFmtId="0" fontId="4" fillId="0" borderId="59" xfId="0" applyFont="1" applyBorder="1" applyAlignment="1">
      <alignment horizontal="center"/>
    </xf>
    <xf numFmtId="0" fontId="4" fillId="0" borderId="25" xfId="0" applyFont="1" applyBorder="1" applyAlignment="1">
      <alignment horizontal="center" vertical="center"/>
    </xf>
    <xf numFmtId="0" fontId="4" fillId="0" borderId="0" xfId="0" applyFont="1" applyAlignment="1">
      <alignment horizontal="center" vertical="center"/>
    </xf>
    <xf numFmtId="0" fontId="4" fillId="0" borderId="60" xfId="0" applyFont="1" applyBorder="1" applyAlignment="1">
      <alignment horizontal="center" vertical="center"/>
    </xf>
    <xf numFmtId="0" fontId="3" fillId="2" borderId="61"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38" fontId="4" fillId="2" borderId="16" xfId="2" applyFont="1" applyFill="1" applyBorder="1" applyAlignment="1" applyProtection="1">
      <alignment vertical="center" shrinkToFit="1"/>
    </xf>
    <xf numFmtId="38" fontId="4" fillId="2" borderId="24" xfId="2" applyFont="1" applyFill="1" applyBorder="1" applyAlignment="1" applyProtection="1">
      <alignment vertical="center" shrinkToFit="1"/>
    </xf>
    <xf numFmtId="0" fontId="4" fillId="2" borderId="68" xfId="0"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left" vertical="center" shrinkToFit="1"/>
      <protection locked="0"/>
    </xf>
    <xf numFmtId="0" fontId="3" fillId="2" borderId="33"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shrinkToFit="1"/>
      <protection locked="0"/>
    </xf>
    <xf numFmtId="0" fontId="16" fillId="0" borderId="53" xfId="0" applyFont="1" applyBorder="1" applyAlignment="1" applyProtection="1">
      <alignment horizontal="center" vertical="center" shrinkToFit="1"/>
    </xf>
    <xf numFmtId="0" fontId="16" fillId="0" borderId="26" xfId="0" applyFont="1" applyBorder="1" applyAlignment="1" applyProtection="1">
      <alignment horizontal="center" vertical="center" shrinkToFit="1"/>
    </xf>
    <xf numFmtId="0" fontId="16" fillId="0" borderId="48" xfId="0" applyFont="1" applyBorder="1" applyAlignment="1" applyProtection="1">
      <alignment horizontal="center" vertical="center" shrinkToFit="1"/>
    </xf>
    <xf numFmtId="0" fontId="4" fillId="0" borderId="33" xfId="0" applyFont="1" applyBorder="1" applyProtection="1">
      <alignment vertical="center"/>
    </xf>
    <xf numFmtId="0" fontId="4" fillId="0" borderId="9" xfId="0" applyFont="1" applyBorder="1" applyProtection="1">
      <alignment vertical="center"/>
    </xf>
    <xf numFmtId="0" fontId="7" fillId="0" borderId="1" xfId="0" applyFont="1" applyBorder="1" applyAlignment="1" applyProtection="1">
      <alignment horizontal="center" vertical="center"/>
    </xf>
    <xf numFmtId="0" fontId="4" fillId="0" borderId="14" xfId="0" applyFont="1" applyBorder="1" applyProtection="1">
      <alignment vertical="center"/>
    </xf>
    <xf numFmtId="0" fontId="4" fillId="0" borderId="13" xfId="0" applyFont="1" applyBorder="1" applyProtection="1">
      <alignment vertical="center"/>
    </xf>
    <xf numFmtId="0" fontId="4" fillId="0" borderId="28" xfId="0" applyFont="1" applyBorder="1" applyProtection="1">
      <alignment vertical="center"/>
    </xf>
    <xf numFmtId="0" fontId="4" fillId="0" borderId="25" xfId="0" applyFont="1" applyBorder="1" applyProtection="1">
      <alignment vertical="center"/>
    </xf>
    <xf numFmtId="0" fontId="4" fillId="0" borderId="1" xfId="0" applyFont="1" applyBorder="1" applyProtection="1">
      <alignment vertical="center"/>
    </xf>
    <xf numFmtId="0" fontId="15" fillId="0" borderId="14" xfId="0" applyFont="1" applyBorder="1" applyAlignment="1" applyProtection="1">
      <alignment vertical="center" wrapText="1"/>
    </xf>
    <xf numFmtId="0" fontId="15" fillId="0" borderId="52" xfId="0" applyFont="1" applyBorder="1" applyAlignment="1" applyProtection="1">
      <alignment vertical="center" wrapText="1"/>
    </xf>
    <xf numFmtId="0" fontId="15" fillId="0" borderId="25" xfId="0" applyFont="1" applyBorder="1" applyAlignment="1" applyProtection="1">
      <alignment vertical="center" wrapText="1"/>
    </xf>
    <xf numFmtId="0" fontId="15" fillId="0" borderId="60" xfId="0" applyFont="1" applyBorder="1" applyAlignment="1" applyProtection="1">
      <alignment vertical="center" wrapText="1"/>
    </xf>
    <xf numFmtId="0" fontId="15" fillId="0" borderId="34" xfId="0" applyFont="1" applyBorder="1" applyAlignment="1" applyProtection="1">
      <alignment vertical="center" wrapText="1"/>
    </xf>
    <xf numFmtId="0" fontId="15" fillId="0" borderId="48" xfId="0" applyFont="1" applyBorder="1" applyAlignment="1" applyProtection="1">
      <alignment vertical="center" wrapText="1"/>
    </xf>
    <xf numFmtId="0" fontId="4" fillId="0" borderId="24" xfId="0" applyFont="1" applyBorder="1" applyProtection="1">
      <alignment vertical="center"/>
    </xf>
    <xf numFmtId="0" fontId="4" fillId="0" borderId="10" xfId="0" applyFont="1" applyBorder="1" applyProtection="1">
      <alignment vertical="center"/>
    </xf>
    <xf numFmtId="0" fontId="4" fillId="0" borderId="26" xfId="0" applyFont="1" applyBorder="1" applyProtection="1">
      <alignment vertical="center"/>
    </xf>
    <xf numFmtId="0" fontId="4" fillId="0" borderId="27" xfId="0" applyFont="1" applyBorder="1" applyProtection="1">
      <alignment vertical="center"/>
    </xf>
    <xf numFmtId="0" fontId="4" fillId="0" borderId="28"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9" xfId="0" applyFont="1" applyBorder="1" applyAlignment="1" applyProtection="1">
      <alignment horizontal="center" vertical="center"/>
    </xf>
    <xf numFmtId="38" fontId="4" fillId="2" borderId="17" xfId="2" applyFont="1" applyFill="1" applyBorder="1" applyAlignment="1" applyProtection="1">
      <alignment vertical="center" shrinkToFit="1"/>
    </xf>
    <xf numFmtId="38" fontId="4" fillId="2" borderId="5" xfId="2" applyFont="1" applyFill="1" applyBorder="1" applyAlignment="1" applyProtection="1">
      <alignment vertical="center" shrinkToFit="1"/>
    </xf>
    <xf numFmtId="0" fontId="4" fillId="2" borderId="47" xfId="0" applyFont="1" applyFill="1" applyBorder="1" applyAlignment="1" applyProtection="1">
      <alignment horizontal="right" vertical="center" shrinkToFit="1"/>
      <protection locked="0"/>
    </xf>
    <xf numFmtId="0" fontId="4" fillId="2" borderId="46" xfId="0" applyFont="1" applyFill="1" applyBorder="1" applyAlignment="1" applyProtection="1">
      <alignment horizontal="right" vertical="center" shrinkToFit="1"/>
      <protection locked="0"/>
    </xf>
    <xf numFmtId="0" fontId="4" fillId="0" borderId="48" xfId="0" applyFont="1" applyBorder="1" applyProtection="1">
      <alignment vertical="center"/>
    </xf>
    <xf numFmtId="38" fontId="4" fillId="2" borderId="16" xfId="2" applyFont="1" applyFill="1" applyBorder="1" applyAlignment="1" applyProtection="1">
      <alignment vertical="center" shrinkToFit="1"/>
      <protection locked="0"/>
    </xf>
    <xf numFmtId="38" fontId="4" fillId="2" borderId="24" xfId="2" applyFont="1" applyFill="1" applyBorder="1" applyAlignment="1" applyProtection="1">
      <alignment vertical="center" shrinkToFit="1"/>
      <protection locked="0"/>
    </xf>
    <xf numFmtId="0" fontId="4" fillId="0" borderId="49" xfId="0" applyFont="1" applyBorder="1" applyProtection="1">
      <alignment vertical="center"/>
    </xf>
    <xf numFmtId="38" fontId="4" fillId="2" borderId="53" xfId="2" applyFont="1" applyFill="1" applyBorder="1" applyAlignment="1" applyProtection="1">
      <alignment vertical="center" shrinkToFit="1"/>
    </xf>
    <xf numFmtId="38" fontId="4" fillId="2" borderId="26" xfId="2" applyFont="1" applyFill="1" applyBorder="1" applyAlignment="1" applyProtection="1">
      <alignment vertical="center" shrinkToFit="1"/>
    </xf>
    <xf numFmtId="0" fontId="21" fillId="0" borderId="25"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60" xfId="0" applyFont="1" applyBorder="1" applyAlignment="1" applyProtection="1">
      <alignment horizontal="center" vertical="center"/>
    </xf>
    <xf numFmtId="0" fontId="4" fillId="0" borderId="7" xfId="0" applyFont="1" applyBorder="1" applyAlignment="1" applyProtection="1">
      <alignment horizontal="center" vertical="center"/>
    </xf>
    <xf numFmtId="0" fontId="5" fillId="2" borderId="0" xfId="0" applyFont="1" applyFill="1" applyAlignment="1" applyProtection="1">
      <alignment vertical="center" wrapText="1"/>
    </xf>
    <xf numFmtId="0" fontId="5" fillId="2" borderId="0" xfId="0" applyFont="1" applyFill="1" applyAlignment="1" applyProtection="1">
      <alignment vertical="center" shrinkToFit="1"/>
      <protection locked="0"/>
    </xf>
    <xf numFmtId="0" fontId="5" fillId="2" borderId="0" xfId="0" applyFont="1" applyFill="1" applyAlignment="1">
      <alignment vertical="center" shrinkToFit="1"/>
    </xf>
    <xf numFmtId="0" fontId="5" fillId="2" borderId="26" xfId="0" applyFont="1" applyFill="1" applyBorder="1" applyAlignment="1">
      <alignment vertical="center" shrinkToFit="1"/>
    </xf>
    <xf numFmtId="0" fontId="4" fillId="0" borderId="25" xfId="0" applyFont="1" applyBorder="1" applyAlignment="1" applyProtection="1">
      <alignment vertical="center"/>
    </xf>
    <xf numFmtId="0" fontId="4" fillId="0" borderId="0" xfId="0" applyFont="1" applyBorder="1" applyAlignment="1" applyProtection="1">
      <alignment vertical="center"/>
    </xf>
    <xf numFmtId="0" fontId="4" fillId="0" borderId="1" xfId="0" applyFont="1" applyBorder="1" applyAlignment="1" applyProtection="1">
      <alignment vertical="center"/>
    </xf>
    <xf numFmtId="0" fontId="4" fillId="2" borderId="42" xfId="0" applyFont="1" applyFill="1" applyBorder="1" applyAlignment="1" applyProtection="1">
      <alignment horizontal="right" vertical="center" shrinkToFit="1"/>
      <protection locked="0"/>
    </xf>
    <xf numFmtId="0" fontId="4" fillId="2" borderId="33" xfId="0" applyFont="1" applyFill="1" applyBorder="1" applyAlignment="1" applyProtection="1">
      <alignment horizontal="right" vertical="center" shrinkToFit="1"/>
      <protection locked="0"/>
    </xf>
    <xf numFmtId="0" fontId="4" fillId="0" borderId="33" xfId="0" applyFont="1" applyBorder="1" applyAlignment="1" applyProtection="1">
      <alignment vertical="center" shrinkToFit="1"/>
    </xf>
    <xf numFmtId="0" fontId="4" fillId="0" borderId="57" xfId="0" applyFont="1" applyBorder="1" applyAlignment="1" applyProtection="1">
      <alignment vertical="center" shrinkToFit="1"/>
    </xf>
    <xf numFmtId="38" fontId="4" fillId="0" borderId="12" xfId="0" applyNumberFormat="1" applyFont="1" applyFill="1" applyBorder="1" applyAlignment="1" applyProtection="1">
      <alignment vertical="center"/>
    </xf>
    <xf numFmtId="38" fontId="4" fillId="0" borderId="56" xfId="0" applyNumberFormat="1" applyFont="1" applyFill="1" applyBorder="1" applyAlignment="1" applyProtection="1">
      <alignment vertical="center"/>
    </xf>
    <xf numFmtId="38" fontId="3" fillId="2" borderId="69" xfId="0" applyNumberFormat="1" applyFont="1" applyFill="1" applyBorder="1" applyAlignment="1" applyProtection="1">
      <alignment vertical="center" shrinkToFit="1"/>
      <protection locked="0"/>
    </xf>
    <xf numFmtId="0" fontId="4" fillId="0" borderId="46" xfId="0" applyFont="1" applyBorder="1" applyAlignment="1" applyProtection="1">
      <alignment vertical="center" shrinkToFit="1"/>
    </xf>
    <xf numFmtId="0" fontId="4" fillId="0" borderId="59" xfId="0" applyFont="1" applyBorder="1" applyAlignment="1" applyProtection="1">
      <alignment vertical="center" shrinkToFit="1"/>
    </xf>
    <xf numFmtId="0" fontId="8" fillId="0" borderId="26" xfId="0" applyFont="1" applyBorder="1" applyAlignment="1">
      <alignment horizontal="right" vertical="center"/>
    </xf>
    <xf numFmtId="0" fontId="4" fillId="0" borderId="12"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64" xfId="0" applyFont="1" applyBorder="1" applyAlignment="1">
      <alignment horizontal="center" vertical="top" textRotation="255" shrinkToFit="1"/>
    </xf>
    <xf numFmtId="0" fontId="4" fillId="0" borderId="67" xfId="0" applyFont="1" applyBorder="1" applyAlignment="1">
      <alignment horizontal="center" vertical="top" textRotation="255" shrinkToFit="1"/>
    </xf>
    <xf numFmtId="0" fontId="4" fillId="0" borderId="49" xfId="0" applyFont="1" applyBorder="1" applyAlignment="1">
      <alignment horizontal="center" vertical="top" textRotation="255" shrinkToFit="1"/>
    </xf>
    <xf numFmtId="0" fontId="4" fillId="0" borderId="51" xfId="0" applyFont="1" applyBorder="1" applyAlignment="1">
      <alignment horizontal="center" vertical="top" textRotation="255" shrinkToFit="1"/>
    </xf>
    <xf numFmtId="0" fontId="4" fillId="0" borderId="67"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39" xfId="0" applyFont="1" applyBorder="1" applyAlignment="1">
      <alignment horizontal="center" vertical="top" textRotation="255" shrinkToFit="1"/>
    </xf>
    <xf numFmtId="38" fontId="4" fillId="2" borderId="24" xfId="0" applyNumberFormat="1" applyFont="1" applyFill="1" applyBorder="1" applyAlignment="1" applyProtection="1">
      <alignment horizontal="center" vertical="center" shrinkToFit="1"/>
      <protection locked="0"/>
    </xf>
    <xf numFmtId="38" fontId="4" fillId="2" borderId="49" xfId="0" applyNumberFormat="1" applyFont="1" applyFill="1" applyBorder="1" applyAlignment="1" applyProtection="1">
      <alignment horizontal="center" vertical="center" shrinkToFit="1"/>
      <protection locked="0"/>
    </xf>
    <xf numFmtId="38" fontId="4" fillId="2" borderId="16" xfId="0" applyNumberFormat="1" applyFont="1" applyFill="1" applyBorder="1" applyAlignment="1" applyProtection="1">
      <alignment horizontal="center" vertical="center" shrinkToFit="1"/>
      <protection locked="0"/>
    </xf>
    <xf numFmtId="38" fontId="4" fillId="2" borderId="5" xfId="0" applyNumberFormat="1" applyFont="1" applyFill="1" applyBorder="1" applyAlignment="1" applyProtection="1">
      <alignment horizontal="center" vertical="center" shrinkToFit="1"/>
      <protection locked="0"/>
    </xf>
    <xf numFmtId="38" fontId="4" fillId="2" borderId="50" xfId="0" applyNumberFormat="1" applyFont="1" applyFill="1" applyBorder="1" applyAlignment="1" applyProtection="1">
      <alignment horizontal="center" vertical="center" shrinkToFit="1"/>
      <protection locked="0"/>
    </xf>
    <xf numFmtId="38" fontId="4" fillId="2" borderId="17" xfId="0" applyNumberFormat="1" applyFont="1" applyFill="1" applyBorder="1" applyAlignment="1" applyProtection="1">
      <alignment horizontal="center" vertical="center" shrinkToFit="1"/>
      <protection locked="0"/>
    </xf>
    <xf numFmtId="38" fontId="4" fillId="2" borderId="10" xfId="0" applyNumberFormat="1" applyFont="1" applyFill="1" applyBorder="1" applyAlignment="1" applyProtection="1">
      <alignment horizontal="center" vertical="center" shrinkToFit="1"/>
      <protection locked="0"/>
    </xf>
    <xf numFmtId="0" fontId="7" fillId="0" borderId="0" xfId="0" applyFont="1" applyAlignment="1">
      <alignment horizontal="right" vertical="center"/>
    </xf>
    <xf numFmtId="38" fontId="4" fillId="2" borderId="17" xfId="2" applyNumberFormat="1" applyFont="1" applyFill="1" applyBorder="1" applyAlignment="1" applyProtection="1">
      <alignment horizontal="center" vertical="center" shrinkToFit="1"/>
      <protection locked="0"/>
    </xf>
    <xf numFmtId="38" fontId="4" fillId="2" borderId="5" xfId="2" applyNumberFormat="1" applyFont="1" applyFill="1" applyBorder="1" applyAlignment="1" applyProtection="1">
      <alignment horizontal="center" vertical="center" shrinkToFit="1"/>
      <protection locked="0"/>
    </xf>
    <xf numFmtId="38" fontId="4" fillId="2" borderId="50" xfId="2" applyNumberFormat="1" applyFont="1" applyFill="1" applyBorder="1" applyAlignment="1" applyProtection="1">
      <alignment horizontal="center" vertical="center" shrinkToFit="1"/>
      <protection locked="0"/>
    </xf>
    <xf numFmtId="38" fontId="4" fillId="2" borderId="11" xfId="2" applyNumberFormat="1" applyFont="1" applyFill="1" applyBorder="1" applyAlignment="1" applyProtection="1">
      <alignment horizontal="center" vertical="center" shrinkToFit="1"/>
      <protection locked="0"/>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33" xfId="0" applyFont="1" applyBorder="1" applyAlignment="1">
      <alignment horizontal="center" vertical="center" shrinkToFit="1"/>
    </xf>
    <xf numFmtId="0" fontId="4" fillId="0" borderId="66" xfId="0" applyFont="1" applyBorder="1" applyAlignment="1">
      <alignment horizontal="center" vertical="top" textRotation="255" shrinkToFit="1"/>
    </xf>
    <xf numFmtId="38" fontId="4" fillId="2" borderId="51" xfId="0" applyNumberFormat="1" applyFont="1" applyFill="1" applyBorder="1" applyAlignment="1" applyProtection="1">
      <alignment horizontal="center" vertical="center" shrinkToFit="1"/>
      <protection locked="0"/>
    </xf>
    <xf numFmtId="38" fontId="4" fillId="0" borderId="70" xfId="0" applyNumberFormat="1" applyFont="1" applyBorder="1" applyAlignment="1">
      <alignment horizontal="center" vertical="center" shrinkToFit="1"/>
    </xf>
    <xf numFmtId="38" fontId="4" fillId="0" borderId="71" xfId="0" applyNumberFormat="1" applyFont="1" applyBorder="1" applyAlignment="1">
      <alignment horizontal="center" vertical="center" shrinkToFit="1"/>
    </xf>
    <xf numFmtId="38" fontId="4" fillId="0" borderId="72" xfId="0" applyNumberFormat="1" applyFont="1" applyBorder="1" applyAlignment="1">
      <alignment horizontal="center" vertical="center" shrinkToFit="1"/>
    </xf>
    <xf numFmtId="0" fontId="4" fillId="0" borderId="44" xfId="2" applyNumberFormat="1" applyFont="1" applyFill="1" applyBorder="1" applyAlignment="1" applyProtection="1">
      <alignment horizontal="center" vertical="top" textRotation="255" shrinkToFit="1"/>
    </xf>
    <xf numFmtId="0" fontId="4" fillId="0" borderId="0" xfId="2" applyNumberFormat="1" applyFont="1" applyFill="1" applyBorder="1" applyAlignment="1" applyProtection="1">
      <alignment horizontal="center" vertical="top" textRotation="255" shrinkToFit="1"/>
    </xf>
    <xf numFmtId="0" fontId="4" fillId="0" borderId="1" xfId="2" applyNumberFormat="1" applyFont="1" applyFill="1" applyBorder="1" applyAlignment="1" applyProtection="1">
      <alignment horizontal="center" vertical="top" textRotation="255" shrinkToFit="1"/>
    </xf>
    <xf numFmtId="0" fontId="4" fillId="0" borderId="60" xfId="2" applyNumberFormat="1" applyFont="1" applyFill="1" applyBorder="1" applyAlignment="1" applyProtection="1">
      <alignment horizontal="center" vertical="top" textRotation="255" shrinkToFit="1"/>
    </xf>
    <xf numFmtId="38" fontId="4" fillId="2" borderId="68" xfId="0" applyNumberFormat="1" applyFont="1" applyFill="1" applyBorder="1" applyAlignment="1" applyProtection="1">
      <alignment horizontal="center" vertical="center" shrinkToFit="1"/>
      <protection locked="0"/>
    </xf>
    <xf numFmtId="38" fontId="4" fillId="0" borderId="73" xfId="0" applyNumberFormat="1" applyFont="1" applyBorder="1" applyAlignment="1">
      <alignment horizontal="center" vertical="center" shrinkToFit="1"/>
    </xf>
    <xf numFmtId="38" fontId="4" fillId="0" borderId="74" xfId="0" applyNumberFormat="1" applyFont="1" applyBorder="1" applyAlignment="1">
      <alignment horizontal="center" vertical="center" shrinkToFit="1"/>
    </xf>
    <xf numFmtId="38" fontId="4" fillId="0" borderId="75" xfId="0" applyNumberFormat="1"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46" xfId="0" applyFont="1" applyBorder="1" applyAlignment="1">
      <alignment horizontal="center" vertical="top" textRotation="255" shrinkToFit="1"/>
    </xf>
    <xf numFmtId="0" fontId="4" fillId="0" borderId="59" xfId="0" applyFont="1" applyBorder="1" applyAlignment="1">
      <alignment horizontal="center" vertical="top" textRotation="255" shrinkToFit="1"/>
    </xf>
    <xf numFmtId="0" fontId="4" fillId="0" borderId="33" xfId="0" applyFont="1" applyBorder="1" applyAlignment="1">
      <alignment horizontal="center" vertical="top" textRotation="255" shrinkToFit="1"/>
    </xf>
    <xf numFmtId="0" fontId="4" fillId="0" borderId="57" xfId="0" applyFont="1" applyBorder="1" applyAlignment="1">
      <alignment horizontal="center" vertical="top" textRotation="255" shrinkToFit="1"/>
    </xf>
    <xf numFmtId="0" fontId="4" fillId="0" borderId="47" xfId="0" applyFont="1" applyBorder="1" applyAlignment="1">
      <alignment horizontal="center" vertical="top" textRotation="255" shrinkToFit="1"/>
    </xf>
    <xf numFmtId="0" fontId="4" fillId="0" borderId="42" xfId="0" applyFont="1" applyBorder="1" applyAlignment="1">
      <alignment horizontal="center" vertical="top" textRotation="255" shrinkToFit="1"/>
    </xf>
    <xf numFmtId="0" fontId="4" fillId="0" borderId="16"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6" xfId="0" applyFont="1" applyBorder="1" applyAlignment="1">
      <alignment horizontal="center" vertical="top" textRotation="255" shrinkToFit="1"/>
    </xf>
    <xf numFmtId="0" fontId="4" fillId="0" borderId="24" xfId="0" applyFont="1" applyBorder="1" applyAlignment="1">
      <alignment horizontal="center" vertical="top" textRotation="255" shrinkToFit="1"/>
    </xf>
    <xf numFmtId="0" fontId="4" fillId="0" borderId="10" xfId="0" applyFont="1" applyBorder="1" applyAlignment="1">
      <alignment horizontal="center" vertical="top" textRotation="255" shrinkToFit="1"/>
    </xf>
    <xf numFmtId="0" fontId="4" fillId="0" borderId="76"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78" xfId="0" applyFont="1" applyBorder="1" applyAlignment="1">
      <alignment horizontal="center" vertical="center" shrinkToFit="1"/>
    </xf>
    <xf numFmtId="0" fontId="4" fillId="2" borderId="47" xfId="0" applyFont="1" applyFill="1" applyBorder="1" applyAlignment="1" applyProtection="1">
      <alignment horizontal="center" vertical="center" shrinkToFit="1"/>
      <protection locked="0"/>
    </xf>
    <xf numFmtId="0" fontId="4" fillId="2" borderId="59" xfId="0" applyFont="1" applyFill="1" applyBorder="1" applyAlignment="1" applyProtection="1">
      <alignment horizontal="center" vertical="center" shrinkToFit="1"/>
      <protection locked="0"/>
    </xf>
    <xf numFmtId="0" fontId="4" fillId="2" borderId="62"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2" borderId="50"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xf>
    <xf numFmtId="0" fontId="4" fillId="0" borderId="73"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79" xfId="0" applyFont="1" applyBorder="1" applyAlignment="1">
      <alignment horizontal="center" vertical="center" shrinkToFit="1"/>
    </xf>
    <xf numFmtId="0" fontId="4" fillId="0" borderId="0" xfId="0" applyFont="1">
      <alignment vertical="center"/>
    </xf>
    <xf numFmtId="0" fontId="4" fillId="0" borderId="0" xfId="0" applyFont="1" applyAlignment="1">
      <alignment horizontal="right" vertical="center"/>
    </xf>
    <xf numFmtId="0" fontId="4" fillId="2" borderId="0" xfId="2" applyNumberFormat="1" applyFont="1" applyFill="1" applyBorder="1" applyAlignment="1" applyProtection="1">
      <alignment horizontal="center" vertical="center" shrinkToFit="1"/>
    </xf>
    <xf numFmtId="0" fontId="4" fillId="0" borderId="0" xfId="2" applyNumberFormat="1" applyFont="1" applyBorder="1" applyAlignment="1" applyProtection="1">
      <alignment vertical="center"/>
    </xf>
    <xf numFmtId="0" fontId="4" fillId="0" borderId="0" xfId="0" applyFont="1" applyBorder="1">
      <alignment vertical="center"/>
    </xf>
    <xf numFmtId="0" fontId="4" fillId="0" borderId="13" xfId="0" applyFont="1" applyBorder="1" applyAlignment="1">
      <alignment vertical="top"/>
    </xf>
    <xf numFmtId="0" fontId="4" fillId="2" borderId="0" xfId="0" applyFont="1" applyFill="1" applyAlignment="1">
      <alignment horizontal="center" vertical="center" shrinkToFit="1"/>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29" xfId="0" applyFont="1" applyBorder="1" applyAlignment="1">
      <alignment horizontal="center" vertical="center"/>
    </xf>
    <xf numFmtId="0" fontId="4" fillId="0" borderId="63" xfId="0" applyFont="1" applyBorder="1" applyAlignment="1">
      <alignment horizontal="center" vertical="center"/>
    </xf>
    <xf numFmtId="0" fontId="4" fillId="0" borderId="54" xfId="0" applyFont="1" applyBorder="1" applyAlignment="1">
      <alignment horizontal="center" vertical="center"/>
    </xf>
    <xf numFmtId="0" fontId="4" fillId="0" borderId="56" xfId="0" applyFont="1" applyBorder="1" applyAlignment="1">
      <alignment horizontal="center" vertical="center" textRotation="255"/>
    </xf>
    <xf numFmtId="0" fontId="8" fillId="0" borderId="0" xfId="0" applyFont="1" applyAlignment="1">
      <alignment horizontal="right" vertical="center"/>
    </xf>
    <xf numFmtId="0" fontId="7" fillId="0" borderId="0" xfId="0" applyFont="1" applyAlignment="1">
      <alignment horizontal="center" vertical="center"/>
    </xf>
    <xf numFmtId="0" fontId="3" fillId="0" borderId="29" xfId="0" applyFont="1" applyBorder="1" applyAlignment="1">
      <alignment horizontal="center" vertical="center"/>
    </xf>
    <xf numFmtId="0" fontId="3" fillId="0" borderId="63" xfId="0" applyFont="1" applyBorder="1" applyAlignment="1">
      <alignment horizontal="center" vertical="center"/>
    </xf>
    <xf numFmtId="0" fontId="3" fillId="0" borderId="54" xfId="0" applyFont="1" applyBorder="1" applyAlignment="1">
      <alignment horizontal="center" vertical="center"/>
    </xf>
    <xf numFmtId="0" fontId="3" fillId="2" borderId="6" xfId="0" applyFont="1" applyFill="1" applyBorder="1" applyAlignment="1" applyProtection="1">
      <alignment vertical="center" wrapText="1" shrinkToFit="1"/>
      <protection locked="0"/>
    </xf>
    <xf numFmtId="0" fontId="3" fillId="2" borderId="31" xfId="0" applyFont="1" applyFill="1" applyBorder="1" applyAlignment="1" applyProtection="1">
      <alignment vertical="center" wrapText="1" shrinkToFit="1"/>
      <protection locked="0"/>
    </xf>
    <xf numFmtId="0" fontId="3" fillId="2" borderId="32" xfId="0" applyFont="1" applyFill="1" applyBorder="1" applyAlignment="1" applyProtection="1">
      <alignment horizontal="center" vertical="center" shrinkToFit="1"/>
      <protection locked="0"/>
    </xf>
    <xf numFmtId="0" fontId="3" fillId="2" borderId="7" xfId="0" applyFont="1" applyFill="1" applyBorder="1" applyAlignment="1" applyProtection="1">
      <alignment vertical="center" wrapText="1" shrinkToFit="1"/>
      <protection locked="0"/>
    </xf>
    <xf numFmtId="0" fontId="3" fillId="2" borderId="10" xfId="0" applyFont="1" applyFill="1" applyBorder="1" applyAlignment="1" applyProtection="1">
      <alignment vertical="center" wrapText="1" shrinkToFit="1"/>
      <protection locked="0"/>
    </xf>
    <xf numFmtId="0" fontId="3" fillId="2" borderId="24"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0" borderId="13"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2" borderId="0" xfId="0" applyFont="1" applyFill="1" applyAlignment="1">
      <alignment horizontal="center" vertical="center" shrinkToFit="1"/>
    </xf>
    <xf numFmtId="0" fontId="3" fillId="2" borderId="8" xfId="0" applyFont="1" applyFill="1" applyBorder="1" applyAlignment="1" applyProtection="1">
      <alignment vertical="center" wrapText="1" shrinkToFit="1"/>
      <protection locked="0"/>
    </xf>
    <xf numFmtId="0" fontId="3" fillId="2" borderId="11" xfId="0" applyFont="1" applyFill="1" applyBorder="1" applyAlignment="1" applyProtection="1">
      <alignment vertical="center" wrapText="1" shrinkToFit="1"/>
      <protection locked="0"/>
    </xf>
    <xf numFmtId="0" fontId="3" fillId="2" borderId="5" xfId="0" applyFont="1" applyFill="1" applyBorder="1" applyAlignment="1" applyProtection="1">
      <alignment horizontal="center" vertical="center" shrinkToFit="1"/>
      <protection locked="0"/>
    </xf>
    <xf numFmtId="0" fontId="7" fillId="0" borderId="26" xfId="0" applyFont="1" applyBorder="1" applyAlignment="1">
      <alignment horizontal="center" vertical="center"/>
    </xf>
    <xf numFmtId="0" fontId="5" fillId="0" borderId="29" xfId="0" applyFont="1" applyBorder="1" applyAlignment="1">
      <alignment horizontal="center" vertical="center"/>
    </xf>
    <xf numFmtId="0" fontId="5" fillId="0" borderId="63" xfId="0" applyFont="1" applyBorder="1" applyAlignment="1">
      <alignment horizontal="center" vertical="center"/>
    </xf>
    <xf numFmtId="0" fontId="5" fillId="0" borderId="54" xfId="0" applyFont="1" applyBorder="1" applyAlignment="1">
      <alignment horizontal="center" vertical="center"/>
    </xf>
    <xf numFmtId="3" fontId="4" fillId="0" borderId="32" xfId="0" applyNumberFormat="1" applyFont="1" applyBorder="1" applyAlignment="1">
      <alignment vertical="center" shrinkToFit="1"/>
    </xf>
    <xf numFmtId="3" fontId="4" fillId="0" borderId="31" xfId="0" applyNumberFormat="1" applyFont="1" applyBorder="1" applyAlignment="1">
      <alignment vertical="center" shrinkToFit="1"/>
    </xf>
    <xf numFmtId="3" fontId="4" fillId="0" borderId="24" xfId="0" applyNumberFormat="1" applyFont="1" applyBorder="1" applyAlignment="1">
      <alignment vertical="center" shrinkToFit="1"/>
    </xf>
    <xf numFmtId="3" fontId="4" fillId="0" borderId="10" xfId="0" applyNumberFormat="1" applyFont="1" applyBorder="1" applyAlignment="1">
      <alignment vertical="center" shrinkToFit="1"/>
    </xf>
    <xf numFmtId="0" fontId="4" fillId="0" borderId="13" xfId="0" applyFont="1" applyBorder="1">
      <alignment vertical="center"/>
    </xf>
    <xf numFmtId="0" fontId="4" fillId="2" borderId="0" xfId="0" applyFont="1" applyFill="1" applyAlignment="1">
      <alignment horizontal="center" vertical="center"/>
    </xf>
    <xf numFmtId="3" fontId="4" fillId="0" borderId="5" xfId="0" applyNumberFormat="1" applyFont="1" applyBorder="1" applyAlignment="1">
      <alignment vertical="center" shrinkToFit="1"/>
    </xf>
    <xf numFmtId="3" fontId="4" fillId="0" borderId="11" xfId="0" applyNumberFormat="1" applyFont="1" applyBorder="1" applyAlignment="1">
      <alignment vertical="center" shrinkToFit="1"/>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62" xfId="0" applyFont="1" applyBorder="1" applyAlignment="1">
      <alignment horizontal="center" vertical="center"/>
    </xf>
    <xf numFmtId="0" fontId="4" fillId="0" borderId="0" xfId="2" applyNumberFormat="1" applyFont="1" applyAlignment="1" applyProtection="1">
      <alignment vertical="center"/>
    </xf>
    <xf numFmtId="0" fontId="3" fillId="0" borderId="13" xfId="0" applyFont="1" applyBorder="1" applyAlignment="1">
      <alignment vertical="top"/>
    </xf>
    <xf numFmtId="0" fontId="22" fillId="8" borderId="0" xfId="0" applyFont="1" applyFill="1" applyAlignment="1">
      <alignment horizontal="center" vertical="center"/>
    </xf>
    <xf numFmtId="0" fontId="3" fillId="0" borderId="26" xfId="0" applyFont="1" applyBorder="1" applyAlignment="1">
      <alignment vertical="top"/>
    </xf>
    <xf numFmtId="0" fontId="6" fillId="0" borderId="26"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69" xfId="0" applyFont="1" applyBorder="1" applyAlignment="1">
      <alignment horizontal="center" vertical="center"/>
    </xf>
    <xf numFmtId="0" fontId="4" fillId="0" borderId="14" xfId="0" applyFont="1" applyBorder="1" applyAlignment="1">
      <alignment horizontal="left" vertical="center" wrapText="1"/>
    </xf>
    <xf numFmtId="0" fontId="11" fillId="0" borderId="13" xfId="0" applyFont="1" applyBorder="1">
      <alignment vertical="center"/>
    </xf>
    <xf numFmtId="0" fontId="4" fillId="0" borderId="7" xfId="0" applyFont="1" applyBorder="1" applyAlignment="1">
      <alignment horizontal="left" vertical="center" wrapText="1"/>
    </xf>
    <xf numFmtId="0" fontId="4" fillId="0" borderId="24" xfId="0" applyFont="1" applyBorder="1" applyAlignment="1">
      <alignment horizontal="left" vertical="center"/>
    </xf>
    <xf numFmtId="0" fontId="12" fillId="0" borderId="6" xfId="0" applyFont="1" applyBorder="1" applyAlignment="1">
      <alignment horizontal="left" vertical="center" wrapText="1"/>
    </xf>
    <xf numFmtId="0" fontId="12" fillId="0" borderId="32" xfId="0" applyFont="1" applyBorder="1" applyAlignment="1">
      <alignment horizontal="left" vertical="center"/>
    </xf>
    <xf numFmtId="0" fontId="12" fillId="0" borderId="31" xfId="0" applyFont="1" applyBorder="1" applyAlignment="1">
      <alignment horizontal="left" vertical="center"/>
    </xf>
    <xf numFmtId="0" fontId="12" fillId="0" borderId="25" xfId="0" applyFont="1" applyBorder="1" applyAlignment="1">
      <alignment horizontal="center" vertical="distributed" textRotation="255" justifyLastLine="1"/>
    </xf>
    <xf numFmtId="0" fontId="12" fillId="0" borderId="34" xfId="0" applyFont="1" applyBorder="1" applyAlignment="1">
      <alignment horizontal="center" vertical="distributed" textRotation="255" justifyLastLine="1"/>
    </xf>
    <xf numFmtId="0" fontId="12" fillId="0" borderId="42" xfId="0" applyFont="1" applyBorder="1" applyAlignment="1">
      <alignment horizontal="center" vertical="center"/>
    </xf>
    <xf numFmtId="0" fontId="12" fillId="0" borderId="33" xfId="0" applyFont="1" applyBorder="1" applyAlignment="1">
      <alignment horizontal="center" vertical="center"/>
    </xf>
    <xf numFmtId="0" fontId="4" fillId="0" borderId="47" xfId="0" applyFont="1" applyBorder="1" applyAlignment="1">
      <alignment horizontal="left" vertical="center" wrapText="1"/>
    </xf>
    <xf numFmtId="0" fontId="4" fillId="0" borderId="46" xfId="0" applyFont="1" applyBorder="1" applyAlignment="1">
      <alignment horizontal="left" vertical="center" wrapText="1"/>
    </xf>
    <xf numFmtId="0" fontId="4" fillId="0" borderId="42" xfId="0" applyFont="1" applyBorder="1" applyAlignment="1">
      <alignment horizontal="left" vertical="center" wrapText="1"/>
    </xf>
    <xf numFmtId="0" fontId="4" fillId="0" borderId="33" xfId="0" applyFont="1" applyBorder="1" applyAlignment="1">
      <alignment horizontal="left" vertical="center" wrapText="1"/>
    </xf>
    <xf numFmtId="0" fontId="4" fillId="0" borderId="82" xfId="0" applyFont="1" applyBorder="1" applyAlignment="1">
      <alignment horizontal="left" vertical="center" wrapText="1" shrinkToFit="1"/>
    </xf>
    <xf numFmtId="0" fontId="4" fillId="0" borderId="83" xfId="0" applyFont="1" applyBorder="1" applyAlignment="1">
      <alignment horizontal="left" vertical="center" wrapText="1" shrinkToFit="1"/>
    </xf>
    <xf numFmtId="0" fontId="12" fillId="0" borderId="84" xfId="0" applyFont="1" applyBorder="1" applyAlignment="1">
      <alignment horizontal="center" vertical="center" textRotation="255"/>
    </xf>
    <xf numFmtId="0" fontId="4" fillId="0" borderId="42" xfId="0" applyFont="1" applyBorder="1" applyAlignment="1">
      <alignment vertical="center" wrapText="1"/>
    </xf>
    <xf numFmtId="0" fontId="4" fillId="0" borderId="33" xfId="0" applyFont="1" applyBorder="1" applyAlignment="1">
      <alignment vertical="center" wrapText="1"/>
    </xf>
    <xf numFmtId="0" fontId="4" fillId="0" borderId="9" xfId="0" applyFont="1" applyBorder="1" applyAlignment="1">
      <alignment vertical="center" wrapText="1"/>
    </xf>
    <xf numFmtId="0" fontId="4" fillId="0" borderId="45" xfId="0" applyFont="1" applyBorder="1" applyAlignment="1">
      <alignment horizontal="center" vertical="center"/>
    </xf>
    <xf numFmtId="0" fontId="4" fillId="0" borderId="35" xfId="0" applyFont="1" applyBorder="1" applyAlignment="1">
      <alignment horizontal="left" vertical="center" wrapText="1"/>
    </xf>
    <xf numFmtId="0" fontId="4" fillId="0" borderId="84" xfId="0" applyFont="1" applyBorder="1" applyAlignment="1">
      <alignment horizontal="left" vertical="center" wrapText="1"/>
    </xf>
    <xf numFmtId="0" fontId="4" fillId="0" borderId="44" xfId="0" applyFont="1" applyBorder="1" applyAlignment="1">
      <alignment horizontal="left" vertical="center" wrapText="1"/>
    </xf>
    <xf numFmtId="0" fontId="4" fillId="0" borderId="21" xfId="0" applyFont="1" applyBorder="1" applyAlignment="1">
      <alignment horizontal="left" vertical="center" wrapText="1"/>
    </xf>
    <xf numFmtId="0" fontId="4" fillId="0" borderId="51" xfId="0" applyFont="1" applyBorder="1" applyAlignment="1">
      <alignment horizontal="left" vertical="center"/>
    </xf>
    <xf numFmtId="0" fontId="4" fillId="0" borderId="16" xfId="0" applyFont="1" applyBorder="1" applyAlignment="1">
      <alignment horizontal="left" vertical="center"/>
    </xf>
    <xf numFmtId="0" fontId="12" fillId="0" borderId="7" xfId="0" applyFont="1" applyBorder="1" applyAlignment="1">
      <alignment vertical="center" wrapText="1"/>
    </xf>
    <xf numFmtId="0" fontId="12" fillId="0" borderId="24" xfId="0" applyFont="1" applyBorder="1">
      <alignment vertical="center"/>
    </xf>
    <xf numFmtId="0" fontId="12" fillId="0" borderId="10" xfId="0" applyFont="1" applyBorder="1">
      <alignment vertical="center"/>
    </xf>
    <xf numFmtId="0" fontId="4" fillId="0" borderId="7" xfId="0" applyFont="1" applyBorder="1" applyAlignment="1">
      <alignment vertical="center" wrapText="1"/>
    </xf>
    <xf numFmtId="0" fontId="4" fillId="0" borderId="24" xfId="0" applyFont="1" applyBorder="1">
      <alignment vertical="center"/>
    </xf>
    <xf numFmtId="0" fontId="4" fillId="0" borderId="10" xfId="0" applyFont="1" applyBorder="1">
      <alignment vertical="center"/>
    </xf>
    <xf numFmtId="0" fontId="4" fillId="0" borderId="85"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4" fillId="0" borderId="58" xfId="0" applyFont="1" applyBorder="1" applyAlignment="1">
      <alignment horizontal="center" vertical="center"/>
    </xf>
    <xf numFmtId="0" fontId="4" fillId="2" borderId="45"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12" fillId="0" borderId="43" xfId="0" applyFont="1" applyBorder="1" applyAlignment="1">
      <alignment horizontal="center" vertical="center" textRotation="255" shrinkToFit="1"/>
    </xf>
    <xf numFmtId="0" fontId="12" fillId="0" borderId="66" xfId="0" applyFont="1" applyBorder="1" applyAlignment="1">
      <alignment horizontal="center" vertical="center" textRotation="255" shrinkToFit="1"/>
    </xf>
    <xf numFmtId="0" fontId="21" fillId="0" borderId="0" xfId="0" applyFont="1">
      <alignment vertical="center"/>
    </xf>
    <xf numFmtId="0" fontId="4" fillId="0" borderId="44" xfId="0" applyFont="1" applyBorder="1" applyAlignment="1">
      <alignment vertical="center" wrapText="1"/>
    </xf>
    <xf numFmtId="0" fontId="4" fillId="0" borderId="60" xfId="0" applyFont="1" applyBorder="1" applyAlignment="1">
      <alignment vertical="center" wrapText="1"/>
    </xf>
    <xf numFmtId="0" fontId="4" fillId="0" borderId="16" xfId="0" applyFont="1" applyBorder="1" applyAlignment="1">
      <alignment vertical="center" wrapText="1" shrinkToFit="1"/>
    </xf>
    <xf numFmtId="0" fontId="4" fillId="0" borderId="24" xfId="0" applyFont="1" applyBorder="1" applyAlignment="1">
      <alignment vertical="center" wrapText="1" shrinkToFit="1"/>
    </xf>
    <xf numFmtId="0" fontId="4" fillId="0" borderId="10" xfId="0" applyFont="1" applyBorder="1" applyAlignment="1">
      <alignment vertical="center" wrapText="1" shrinkToFit="1"/>
    </xf>
    <xf numFmtId="0" fontId="4" fillId="0" borderId="0" xfId="0" applyFont="1" applyAlignment="1">
      <alignment vertical="center" wrapText="1"/>
    </xf>
    <xf numFmtId="0" fontId="4" fillId="0" borderId="17" xfId="0" applyFont="1" applyBorder="1" applyAlignment="1">
      <alignment vertical="center" wrapText="1"/>
    </xf>
    <xf numFmtId="0" fontId="4" fillId="0" borderId="5" xfId="0" applyFont="1" applyBorder="1">
      <alignment vertical="center"/>
    </xf>
    <xf numFmtId="0" fontId="4" fillId="0" borderId="11" xfId="0" applyFont="1" applyBorder="1">
      <alignment vertical="center"/>
    </xf>
  </cellXfs>
  <cellStyles count="3">
    <cellStyle name="ハイパーリンク 2" xfId="1" xr:uid="{00000000-0005-0000-0000-000000000000}"/>
    <cellStyle name="桁区切り" xfId="2" builtinId="6"/>
    <cellStyle name="標準" xfId="0" builtinId="0"/>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2495550</xdr:colOff>
      <xdr:row>4</xdr:row>
      <xdr:rowOff>0</xdr:rowOff>
    </xdr:from>
    <xdr:to>
      <xdr:col>3</xdr:col>
      <xdr:colOff>0</xdr:colOff>
      <xdr:row>5</xdr:row>
      <xdr:rowOff>342900</xdr:rowOff>
    </xdr:to>
    <xdr:grpSp>
      <xdr:nvGrpSpPr>
        <xdr:cNvPr id="10901" name="グループ化 13">
          <a:extLst>
            <a:ext uri="{FF2B5EF4-FFF2-40B4-BE49-F238E27FC236}">
              <a16:creationId xmlns:a16="http://schemas.microsoft.com/office/drawing/2014/main" id="{CD94C398-6779-C912-3C76-A74392CFDB79}"/>
            </a:ext>
          </a:extLst>
        </xdr:cNvPr>
        <xdr:cNvGrpSpPr>
          <a:grpSpLocks/>
        </xdr:cNvGrpSpPr>
      </xdr:nvGrpSpPr>
      <xdr:grpSpPr bwMode="auto">
        <a:xfrm>
          <a:off x="10210800" y="1143000"/>
          <a:ext cx="361950" cy="723900"/>
          <a:chOff x="10212750" y="1143000"/>
          <a:chExt cx="360000" cy="720000"/>
        </a:xfrm>
      </xdr:grpSpPr>
      <xdr:cxnSp macro="">
        <xdr:nvCxnSpPr>
          <xdr:cNvPr id="3" name="直線コネクタ 2">
            <a:extLst>
              <a:ext uri="{FF2B5EF4-FFF2-40B4-BE49-F238E27FC236}">
                <a16:creationId xmlns:a16="http://schemas.microsoft.com/office/drawing/2014/main" id="{EB1D80E4-C4D9-21DC-6A32-EFC727C37E6A}"/>
              </a:ext>
            </a:extLst>
          </xdr:cNvPr>
          <xdr:cNvCxnSpPr>
            <a:stCxn id="4" idx="0"/>
            <a:endCxn id="5" idx="0"/>
          </xdr:cNvCxnSpPr>
        </xdr:nvCxnSpPr>
        <xdr:spPr>
          <a:xfrm flipV="1">
            <a:off x="10212750" y="1143000"/>
            <a:ext cx="180000" cy="36947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 name="フリーフォーム: 図形 3">
            <a:extLst>
              <a:ext uri="{FF2B5EF4-FFF2-40B4-BE49-F238E27FC236}">
                <a16:creationId xmlns:a16="http://schemas.microsoft.com/office/drawing/2014/main" id="{E9C31B76-FB8F-C456-B393-5038AE9B8EFD}"/>
              </a:ext>
            </a:extLst>
          </xdr:cNvPr>
          <xdr:cNvSpPr/>
        </xdr:nvSpPr>
        <xdr:spPr>
          <a:xfrm>
            <a:off x="10212750" y="1512474"/>
            <a:ext cx="360000" cy="0"/>
          </a:xfrm>
          <a:custGeom>
            <a:avLst/>
            <a:gdLst>
              <a:gd name="connsiteX0" fmla="*/ 0 w 857250"/>
              <a:gd name="connsiteY0" fmla="*/ 0 h 0"/>
              <a:gd name="connsiteX1" fmla="*/ 857250 w 857250"/>
              <a:gd name="connsiteY1" fmla="*/ 0 h 0"/>
            </a:gdLst>
            <a:ahLst/>
            <a:cxnLst>
              <a:cxn ang="0">
                <a:pos x="connsiteX0" y="connsiteY0"/>
              </a:cxn>
              <a:cxn ang="0">
                <a:pos x="connsiteX1" y="connsiteY1"/>
              </a:cxn>
            </a:cxnLst>
            <a:rect l="l" t="t" r="r" b="b"/>
            <a:pathLst>
              <a:path w="857250">
                <a:moveTo>
                  <a:pt x="0" y="0"/>
                </a:moveTo>
                <a:lnTo>
                  <a:pt x="857250" y="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フリーフォーム: 図形 4">
            <a:extLst>
              <a:ext uri="{FF2B5EF4-FFF2-40B4-BE49-F238E27FC236}">
                <a16:creationId xmlns:a16="http://schemas.microsoft.com/office/drawing/2014/main" id="{D99631E7-6F26-BA9F-11D3-31B4D70B368A}"/>
              </a:ext>
            </a:extLst>
          </xdr:cNvPr>
          <xdr:cNvSpPr/>
        </xdr:nvSpPr>
        <xdr:spPr>
          <a:xfrm>
            <a:off x="10392750" y="1143000"/>
            <a:ext cx="0" cy="720000"/>
          </a:xfrm>
          <a:custGeom>
            <a:avLst/>
            <a:gdLst>
              <a:gd name="connsiteX0" fmla="*/ 0 w 0"/>
              <a:gd name="connsiteY0" fmla="*/ 0 h 1301750"/>
              <a:gd name="connsiteX1" fmla="*/ 0 w 0"/>
              <a:gd name="connsiteY1" fmla="*/ 1301750 h 1301750"/>
            </a:gdLst>
            <a:ahLst/>
            <a:cxnLst>
              <a:cxn ang="0">
                <a:pos x="connsiteX0" y="connsiteY0"/>
              </a:cxn>
              <a:cxn ang="0">
                <a:pos x="connsiteX1" y="connsiteY1"/>
              </a:cxn>
            </a:cxnLst>
            <a:rect l="l" t="t" r="r" b="b"/>
            <a:pathLst>
              <a:path h="1301750">
                <a:moveTo>
                  <a:pt x="0" y="0"/>
                </a:moveTo>
                <a:lnTo>
                  <a:pt x="0" y="130175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フリーフォーム: 図形 5">
            <a:extLst>
              <a:ext uri="{FF2B5EF4-FFF2-40B4-BE49-F238E27FC236}">
                <a16:creationId xmlns:a16="http://schemas.microsoft.com/office/drawing/2014/main" id="{D144543C-5177-0CC2-729C-0F22B55C9CED}"/>
              </a:ext>
            </a:extLst>
          </xdr:cNvPr>
          <xdr:cNvSpPr/>
        </xdr:nvSpPr>
        <xdr:spPr>
          <a:xfrm>
            <a:off x="10250645" y="1692474"/>
            <a:ext cx="293684" cy="0"/>
          </a:xfrm>
          <a:custGeom>
            <a:avLst/>
            <a:gdLst>
              <a:gd name="connsiteX0" fmla="*/ 0 w 857250"/>
              <a:gd name="connsiteY0" fmla="*/ 0 h 0"/>
              <a:gd name="connsiteX1" fmla="*/ 857250 w 857250"/>
              <a:gd name="connsiteY1" fmla="*/ 0 h 0"/>
            </a:gdLst>
            <a:ahLst/>
            <a:cxnLst>
              <a:cxn ang="0">
                <a:pos x="connsiteX0" y="connsiteY0"/>
              </a:cxn>
              <a:cxn ang="0">
                <a:pos x="connsiteX1" y="connsiteY1"/>
              </a:cxn>
            </a:cxnLst>
            <a:rect l="l" t="t" r="r" b="b"/>
            <a:pathLst>
              <a:path w="857250">
                <a:moveTo>
                  <a:pt x="0" y="0"/>
                </a:moveTo>
                <a:lnTo>
                  <a:pt x="857250" y="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Q2"/>
  <sheetViews>
    <sheetView zoomScaleNormal="100" workbookViewId="0"/>
  </sheetViews>
  <sheetFormatPr defaultRowHeight="11.25" x14ac:dyDescent="0.15"/>
  <cols>
    <col min="1" max="1" width="4.5" style="188" bestFit="1" customWidth="1"/>
    <col min="2" max="4" width="7.5" style="188" bestFit="1" customWidth="1"/>
    <col min="5" max="5" width="4.5" style="188" bestFit="1" customWidth="1"/>
    <col min="6" max="8" width="10.5" style="188" bestFit="1" customWidth="1"/>
    <col min="9" max="9" width="15.5" style="188" bestFit="1" customWidth="1"/>
    <col min="10" max="10" width="24.875" style="188" bestFit="1" customWidth="1"/>
    <col min="11" max="11" width="18" style="188" bestFit="1" customWidth="1"/>
    <col min="12" max="12" width="14.75" style="188" bestFit="1" customWidth="1"/>
    <col min="13" max="13" width="13" style="188" bestFit="1" customWidth="1"/>
    <col min="14" max="14" width="16.375" style="188" bestFit="1" customWidth="1"/>
    <col min="15" max="15" width="18" style="188" bestFit="1" customWidth="1"/>
    <col min="16" max="16" width="14.75" style="188" bestFit="1" customWidth="1"/>
    <col min="17" max="17" width="14.375" style="188" bestFit="1" customWidth="1"/>
    <col min="18" max="18" width="15.5" style="188" bestFit="1" customWidth="1"/>
    <col min="19" max="19" width="12.25" style="188" bestFit="1" customWidth="1"/>
    <col min="20" max="20" width="10.5" style="188" bestFit="1" customWidth="1"/>
    <col min="21" max="21" width="13.875" style="188" bestFit="1" customWidth="1"/>
    <col min="22" max="22" width="15.5" style="188" bestFit="1" customWidth="1"/>
    <col min="23" max="23" width="12.25" style="188" bestFit="1" customWidth="1"/>
    <col min="24" max="24" width="11.875" style="188" bestFit="1" customWidth="1"/>
    <col min="25" max="25" width="4.5" style="188" bestFit="1" customWidth="1"/>
    <col min="26" max="26" width="16.875" style="188" bestFit="1" customWidth="1"/>
    <col min="27" max="27" width="18.625" style="188" bestFit="1" customWidth="1"/>
    <col min="28" max="34" width="5.25" style="188" bestFit="1" customWidth="1"/>
    <col min="35" max="35" width="6" style="188" bestFit="1" customWidth="1"/>
    <col min="36" max="36" width="13" style="188" bestFit="1" customWidth="1"/>
    <col min="37" max="37" width="15" style="188" customWidth="1"/>
    <col min="38" max="38" width="18" style="188" customWidth="1"/>
    <col min="39" max="39" width="14.75" style="188" customWidth="1"/>
    <col min="40" max="40" width="13" style="188" customWidth="1"/>
    <col min="41" max="41" width="15" style="188" customWidth="1"/>
    <col min="42" max="42" width="18" style="188" customWidth="1"/>
    <col min="43" max="43" width="14.75" style="188" customWidth="1"/>
    <col min="44" max="44" width="13" style="188" customWidth="1"/>
    <col min="45" max="45" width="15" style="188" customWidth="1"/>
    <col min="46" max="46" width="18" style="188" customWidth="1"/>
    <col min="47" max="47" width="14.75" style="188" customWidth="1"/>
    <col min="48" max="49" width="13.875" style="188" customWidth="1"/>
    <col min="50" max="51" width="10.5" style="188" customWidth="1"/>
    <col min="52" max="52" width="14.25" style="188" customWidth="1"/>
    <col min="53" max="53" width="9" style="188" customWidth="1"/>
    <col min="54" max="55" width="10.5" style="188" customWidth="1"/>
    <col min="56" max="56" width="9" style="188" customWidth="1"/>
    <col min="57" max="57" width="23.75" style="188" customWidth="1"/>
    <col min="58" max="58" width="13.875" style="188" customWidth="1"/>
    <col min="59" max="60" width="10.5" style="188" customWidth="1"/>
    <col min="61" max="61" width="14.75" style="188" customWidth="1"/>
    <col min="62" max="62" width="10.5" style="188" customWidth="1"/>
    <col min="63" max="63" width="11.625" style="188" customWidth="1"/>
    <col min="64" max="65" width="10.5" style="188" customWidth="1"/>
    <col min="66" max="66" width="13.875" style="188" customWidth="1"/>
    <col min="67" max="67" width="17.25" style="188" customWidth="1"/>
    <col min="68" max="68" width="12.25" style="188" customWidth="1"/>
    <col min="69" max="69" width="13.875" style="188" customWidth="1"/>
    <col min="70" max="70" width="10.5" style="188" customWidth="1"/>
    <col min="71" max="71" width="11.125" style="188" customWidth="1"/>
    <col min="72" max="72" width="10.5" style="188" customWidth="1"/>
    <col min="73" max="75" width="13.875" style="188" customWidth="1"/>
    <col min="76" max="76" width="10.5" style="188" customWidth="1"/>
    <col min="77" max="78" width="18.875" style="188" customWidth="1"/>
    <col min="79" max="79" width="11.875" style="188" bestFit="1" customWidth="1"/>
    <col min="80" max="80" width="10" style="188" bestFit="1" customWidth="1"/>
    <col min="81" max="81" width="17.25" style="188" bestFit="1" customWidth="1"/>
    <col min="82" max="82" width="7.5" style="188" customWidth="1"/>
    <col min="83" max="83" width="13.375" style="188" bestFit="1" customWidth="1"/>
    <col min="84" max="84" width="10" style="188" bestFit="1" customWidth="1"/>
    <col min="85" max="85" width="26.625" style="188" bestFit="1" customWidth="1"/>
    <col min="86" max="86" width="23.25" style="188" bestFit="1" customWidth="1"/>
    <col min="87" max="87" width="6" style="188" bestFit="1" customWidth="1"/>
    <col min="88" max="88" width="7.5" style="188" bestFit="1" customWidth="1"/>
    <col min="89" max="89" width="11.375" style="188" bestFit="1" customWidth="1"/>
    <col min="90" max="91" width="15.5" style="188" bestFit="1" customWidth="1"/>
    <col min="92" max="94" width="9" style="188"/>
    <col min="95" max="95" width="21.625" style="188" bestFit="1" customWidth="1"/>
    <col min="96" max="97" width="12.25" style="188" bestFit="1" customWidth="1"/>
    <col min="98" max="98" width="15.5" style="188" bestFit="1" customWidth="1"/>
    <col min="99" max="99" width="22.25" style="188" bestFit="1" customWidth="1"/>
    <col min="100" max="100" width="28.75" style="188" bestFit="1" customWidth="1"/>
    <col min="101" max="101" width="25.5" style="188" bestFit="1" customWidth="1"/>
    <col min="102" max="102" width="30.75" style="188" bestFit="1" customWidth="1"/>
    <col min="103" max="103" width="22.25" style="188" bestFit="1" customWidth="1"/>
    <col min="104" max="104" width="18.875" style="188" bestFit="1" customWidth="1"/>
    <col min="105" max="106" width="15.5" style="188" bestFit="1" customWidth="1"/>
    <col min="107" max="107" width="17.875" style="188" bestFit="1" customWidth="1"/>
    <col min="108" max="108" width="33.25" style="188" bestFit="1" customWidth="1"/>
    <col min="109" max="109" width="18.875" style="188" bestFit="1" customWidth="1"/>
    <col min="110" max="110" width="32.125" style="188" bestFit="1" customWidth="1"/>
    <col min="111" max="111" width="20.5" style="188" bestFit="1" customWidth="1"/>
    <col min="112" max="112" width="15.5" style="188" bestFit="1" customWidth="1"/>
    <col min="113" max="115" width="12.25" style="188" bestFit="1" customWidth="1"/>
    <col min="116" max="117" width="15.5" style="188" bestFit="1" customWidth="1"/>
    <col min="118" max="118" width="18.875" style="188" bestFit="1" customWidth="1"/>
    <col min="119" max="119" width="27" style="188" bestFit="1" customWidth="1"/>
    <col min="120" max="120" width="11.75" style="188" bestFit="1" customWidth="1"/>
    <col min="121" max="121" width="25.125" style="188" bestFit="1" customWidth="1"/>
    <col min="122" max="122" width="13.5" style="188" bestFit="1" customWidth="1"/>
    <col min="123" max="123" width="11.75" style="188" bestFit="1" customWidth="1"/>
    <col min="124" max="124" width="25.125" style="188" bestFit="1" customWidth="1"/>
    <col min="125" max="125" width="11.75" style="188" bestFit="1" customWidth="1"/>
    <col min="126" max="126" width="18.5" style="188" bestFit="1" customWidth="1"/>
    <col min="127" max="127" width="25" style="188" bestFit="1" customWidth="1"/>
    <col min="128" max="128" width="15" style="188" bestFit="1" customWidth="1"/>
    <col min="129" max="129" width="17.25" style="188" bestFit="1" customWidth="1"/>
    <col min="130" max="130" width="15.5" style="188" bestFit="1" customWidth="1"/>
    <col min="131" max="131" width="12.25" style="188" bestFit="1" customWidth="1"/>
    <col min="132" max="132" width="10.5" style="188" bestFit="1" customWidth="1"/>
    <col min="133" max="134" width="12.25" style="188" bestFit="1" customWidth="1"/>
    <col min="135" max="135" width="10.5" style="188" bestFit="1" customWidth="1"/>
    <col min="136" max="137" width="12.25" style="188" bestFit="1" customWidth="1"/>
    <col min="138" max="138" width="7.5" style="188" bestFit="1" customWidth="1"/>
    <col min="139" max="139" width="16.625" style="188" bestFit="1" customWidth="1"/>
    <col min="140" max="140" width="20.75" style="188" bestFit="1" customWidth="1"/>
    <col min="141" max="141" width="16.375" style="188" bestFit="1" customWidth="1"/>
    <col min="142" max="142" width="35.25" style="188" bestFit="1" customWidth="1"/>
    <col min="143" max="143" width="26.625" style="188" bestFit="1" customWidth="1"/>
    <col min="144" max="144" width="23.25" style="188" bestFit="1" customWidth="1"/>
    <col min="145" max="146" width="20" style="188" bestFit="1" customWidth="1"/>
    <col min="147" max="147" width="33.25" style="188" bestFit="1" customWidth="1"/>
    <col min="148" max="148" width="21.625" style="188" bestFit="1" customWidth="1"/>
    <col min="149" max="151" width="23.25" style="188" bestFit="1" customWidth="1"/>
    <col min="152" max="152" width="21.625" style="188" bestFit="1" customWidth="1"/>
    <col min="153" max="153" width="20" style="188" bestFit="1" customWidth="1"/>
    <col min="154" max="154" width="33.25" style="188" bestFit="1" customWidth="1"/>
    <col min="155" max="155" width="20" style="188" bestFit="1" customWidth="1"/>
    <col min="156" max="156" width="26.625" style="188" bestFit="1" customWidth="1"/>
    <col min="157" max="157" width="33.125" style="188" bestFit="1" customWidth="1"/>
    <col min="158" max="158" width="22.375" style="188" bestFit="1" customWidth="1"/>
    <col min="159" max="159" width="37.75" style="188" bestFit="1" customWidth="1"/>
    <col min="160" max="160" width="23.25" style="188" bestFit="1" customWidth="1"/>
    <col min="161" max="161" width="20" style="188" bestFit="1" customWidth="1"/>
    <col min="162" max="162" width="23.25" style="188" bestFit="1" customWidth="1"/>
    <col min="163" max="164" width="20" style="188" bestFit="1" customWidth="1"/>
    <col min="165" max="165" width="16.625" style="188" bestFit="1" customWidth="1"/>
    <col min="166" max="166" width="21.625" style="188" bestFit="1" customWidth="1"/>
    <col min="167" max="167" width="27.5" style="188" bestFit="1" customWidth="1"/>
    <col min="168" max="170" width="20" style="188" bestFit="1" customWidth="1"/>
    <col min="171" max="171" width="23.875" style="188" bestFit="1" customWidth="1"/>
    <col min="172" max="172" width="27.25" style="188" bestFit="1" customWidth="1"/>
    <col min="173" max="173" width="28.375" style="188" bestFit="1" customWidth="1"/>
    <col min="174" max="174" width="33.375" style="188" bestFit="1" customWidth="1"/>
    <col min="175" max="175" width="13.875" style="188" bestFit="1" customWidth="1"/>
    <col min="176" max="176" width="15.5" style="188" bestFit="1" customWidth="1"/>
    <col min="177" max="177" width="13.875" style="188" bestFit="1" customWidth="1"/>
    <col min="178" max="178" width="10.125" style="188" bestFit="1" customWidth="1"/>
    <col min="179" max="179" width="25.5" style="188" bestFit="1" customWidth="1"/>
    <col min="180" max="181" width="22.25" style="188" bestFit="1" customWidth="1"/>
    <col min="182" max="182" width="23.875" style="188" bestFit="1" customWidth="1"/>
    <col min="183" max="184" width="22.25" style="188" bestFit="1" customWidth="1"/>
    <col min="185" max="187" width="25.5" style="188" bestFit="1" customWidth="1"/>
    <col min="188" max="190" width="30" style="188" bestFit="1" customWidth="1"/>
    <col min="191" max="191" width="22.25" style="188" bestFit="1" customWidth="1"/>
    <col min="192" max="192" width="25.5" style="188" bestFit="1" customWidth="1"/>
    <col min="193" max="195" width="26.25" style="188" bestFit="1" customWidth="1"/>
    <col min="196" max="196" width="10" style="188" bestFit="1" customWidth="1"/>
    <col min="197" max="202" width="13" style="188" customWidth="1"/>
    <col min="203" max="203" width="20.375" style="188" customWidth="1"/>
    <col min="204" max="209" width="13" style="188" customWidth="1"/>
    <col min="210" max="210" width="20.375" style="188" customWidth="1"/>
    <col min="211" max="211" width="27.25" style="188" bestFit="1" customWidth="1"/>
    <col min="212" max="212" width="10.5" style="188" bestFit="1" customWidth="1"/>
    <col min="213" max="213" width="12.875" style="188" bestFit="1" customWidth="1"/>
    <col min="214" max="214" width="10.5" style="188" bestFit="1" customWidth="1"/>
    <col min="215" max="215" width="10" style="188" bestFit="1" customWidth="1"/>
    <col min="216" max="216" width="6" style="188" bestFit="1" customWidth="1"/>
    <col min="217" max="218" width="17.875" style="188" bestFit="1" customWidth="1"/>
    <col min="219" max="219" width="19.5" style="188" bestFit="1" customWidth="1"/>
    <col min="220" max="220" width="10" style="188" bestFit="1" customWidth="1"/>
    <col min="221" max="221" width="9" style="188"/>
    <col min="222" max="222" width="13.375" style="188" bestFit="1" customWidth="1"/>
    <col min="223" max="223" width="10.5" style="188" bestFit="1" customWidth="1"/>
    <col min="224" max="225" width="9" style="188"/>
    <col min="226" max="226" width="18" style="188" bestFit="1" customWidth="1"/>
    <col min="227" max="227" width="21.375" style="188" bestFit="1" customWidth="1"/>
    <col min="228" max="228" width="19.75" style="188" bestFit="1" customWidth="1"/>
    <col min="229" max="229" width="18" style="188" bestFit="1" customWidth="1"/>
    <col min="230" max="230" width="21.375" style="188" bestFit="1" customWidth="1"/>
    <col min="231" max="231" width="19.75" style="188" bestFit="1" customWidth="1"/>
    <col min="232" max="232" width="18" style="188" bestFit="1" customWidth="1"/>
    <col min="233" max="233" width="21.375" style="188" bestFit="1" customWidth="1"/>
    <col min="234" max="234" width="19.75" style="188" bestFit="1" customWidth="1"/>
    <col min="235" max="235" width="6.75" style="188" bestFit="1" customWidth="1"/>
    <col min="236" max="236" width="7.5" style="188" bestFit="1" customWidth="1"/>
    <col min="237" max="237" width="15.5" style="188" bestFit="1" customWidth="1"/>
    <col min="238" max="238" width="4.75" style="188" bestFit="1" customWidth="1"/>
    <col min="239" max="239" width="14.25" style="188" bestFit="1" customWidth="1"/>
    <col min="240" max="240" width="13.875" style="188" bestFit="1" customWidth="1"/>
    <col min="241" max="241" width="15.5" style="188" bestFit="1" customWidth="1"/>
    <col min="242" max="242" width="17.25" style="188" bestFit="1" customWidth="1"/>
    <col min="243" max="243" width="18.875" style="188" bestFit="1" customWidth="1"/>
    <col min="244" max="244" width="20.375" style="188" bestFit="1" customWidth="1"/>
    <col min="245" max="245" width="22" style="188" bestFit="1" customWidth="1"/>
    <col min="246" max="246" width="20.375" style="188" bestFit="1" customWidth="1"/>
    <col min="247" max="247" width="22" style="188" bestFit="1" customWidth="1"/>
    <col min="248" max="248" width="17.25" style="188" bestFit="1" customWidth="1"/>
    <col min="249" max="250" width="18.875" style="188" bestFit="1" customWidth="1"/>
    <col min="251" max="251" width="20.5" style="188" bestFit="1" customWidth="1"/>
    <col min="252" max="252" width="18.875" style="188" bestFit="1" customWidth="1"/>
    <col min="253" max="253" width="20.5" style="188" bestFit="1" customWidth="1"/>
    <col min="254" max="254" width="13.875" style="188" bestFit="1" customWidth="1"/>
    <col min="255" max="255" width="15.5" style="188" bestFit="1" customWidth="1"/>
    <col min="256" max="256" width="18.875" style="188" bestFit="1" customWidth="1"/>
    <col min="257" max="257" width="20.5" style="188" bestFit="1" customWidth="1"/>
    <col min="258" max="258" width="13" style="188" bestFit="1" customWidth="1"/>
    <col min="259" max="259" width="11.375" style="188" bestFit="1" customWidth="1"/>
    <col min="260" max="261" width="13" style="188" bestFit="1" customWidth="1"/>
    <col min="262" max="262" width="11.375" style="188" bestFit="1" customWidth="1"/>
    <col min="263" max="264" width="13" style="188" bestFit="1" customWidth="1"/>
    <col min="265" max="265" width="11.375" style="188" bestFit="1" customWidth="1"/>
    <col min="266" max="266" width="13" style="188" bestFit="1" customWidth="1"/>
    <col min="267" max="267" width="16.375" style="188" bestFit="1" customWidth="1"/>
    <col min="268" max="268" width="24.125" style="188" bestFit="1" customWidth="1"/>
    <col min="269" max="269" width="22.375" style="188" bestFit="1" customWidth="1"/>
    <col min="270" max="270" width="20.75" style="188" bestFit="1" customWidth="1"/>
    <col min="271" max="271" width="16.375" style="188" bestFit="1" customWidth="1"/>
    <col min="272" max="272" width="24.125" style="188" bestFit="1" customWidth="1"/>
    <col min="273" max="273" width="22.375" style="188" bestFit="1" customWidth="1"/>
    <col min="274" max="274" width="20.75" style="188" bestFit="1" customWidth="1"/>
    <col min="275" max="275" width="16.375" style="188" bestFit="1" customWidth="1"/>
    <col min="276" max="276" width="24.125" style="188" bestFit="1" customWidth="1"/>
    <col min="277" max="277" width="22.375" style="188" bestFit="1" customWidth="1"/>
    <col min="278" max="278" width="20.75" style="188" bestFit="1" customWidth="1"/>
    <col min="279" max="279" width="23.125" style="188" bestFit="1" customWidth="1"/>
    <col min="280" max="280" width="8.5" style="188" bestFit="1" customWidth="1"/>
    <col min="281" max="281" width="10" style="188" bestFit="1" customWidth="1"/>
    <col min="282" max="282" width="14.125" style="188" bestFit="1" customWidth="1"/>
    <col min="283" max="284" width="18.375" style="188" bestFit="1" customWidth="1"/>
    <col min="285" max="287" width="11.625" style="188" bestFit="1" customWidth="1"/>
    <col min="288" max="288" width="24.375" style="188" bestFit="1" customWidth="1"/>
    <col min="289" max="290" width="15" style="188" bestFit="1" customWidth="1"/>
    <col min="291" max="291" width="18.375" style="188" bestFit="1" customWidth="1"/>
    <col min="292" max="292" width="25" style="188" bestFit="1" customWidth="1"/>
    <col min="293" max="293" width="31.5" style="188" bestFit="1" customWidth="1"/>
    <col min="294" max="294" width="28.25" style="188" bestFit="1" customWidth="1"/>
    <col min="295" max="295" width="33.625" style="188" bestFit="1" customWidth="1"/>
    <col min="296" max="296" width="25" style="188" bestFit="1" customWidth="1"/>
    <col min="297" max="297" width="21.625" style="188" bestFit="1" customWidth="1"/>
    <col min="298" max="299" width="18.375" style="188" bestFit="1" customWidth="1"/>
    <col min="300" max="300" width="20.625" style="188" bestFit="1" customWidth="1"/>
    <col min="301" max="301" width="36.125" style="188" bestFit="1" customWidth="1"/>
    <col min="302" max="302" width="21.625" style="188" bestFit="1" customWidth="1"/>
    <col min="303" max="303" width="35" style="188" bestFit="1" customWidth="1"/>
    <col min="304" max="304" width="23.25" style="188" bestFit="1" customWidth="1"/>
    <col min="305" max="305" width="18.375" style="188" bestFit="1" customWidth="1"/>
    <col min="306" max="308" width="15" style="188" bestFit="1" customWidth="1"/>
    <col min="309" max="310" width="18.375" style="188" bestFit="1" customWidth="1"/>
    <col min="311" max="311" width="21.625" style="188" bestFit="1" customWidth="1"/>
    <col min="312" max="312" width="29.875" style="188" bestFit="1" customWidth="1"/>
    <col min="313" max="313" width="14.625" style="188" bestFit="1" customWidth="1"/>
    <col min="314" max="314" width="27.875" style="188" bestFit="1" customWidth="1"/>
    <col min="315" max="315" width="16.25" style="188" bestFit="1" customWidth="1"/>
    <col min="316" max="316" width="14.625" style="188" bestFit="1" customWidth="1"/>
    <col min="317" max="317" width="27.875" style="188" bestFit="1" customWidth="1"/>
    <col min="318" max="318" width="14.625" style="188" bestFit="1" customWidth="1"/>
    <col min="319" max="319" width="21.25" style="188" bestFit="1" customWidth="1"/>
    <col min="320" max="320" width="27.75" style="188" bestFit="1" customWidth="1"/>
    <col min="321" max="321" width="17.75" style="188" bestFit="1" customWidth="1"/>
    <col min="322" max="322" width="20" style="188" bestFit="1" customWidth="1"/>
    <col min="323" max="323" width="18.375" style="188" bestFit="1" customWidth="1"/>
    <col min="324" max="324" width="15" style="188" bestFit="1" customWidth="1"/>
    <col min="325" max="325" width="13.375" style="188" bestFit="1" customWidth="1"/>
    <col min="326" max="327" width="15" style="188" bestFit="1" customWidth="1"/>
    <col min="328" max="328" width="13.375" style="188" bestFit="1" customWidth="1"/>
    <col min="329" max="330" width="15" style="188" bestFit="1" customWidth="1"/>
    <col min="331" max="331" width="10" style="188" bestFit="1" customWidth="1"/>
    <col min="332" max="332" width="19.375" style="188" bestFit="1" customWidth="1"/>
    <col min="333" max="333" width="23.625" style="188" bestFit="1" customWidth="1"/>
    <col min="334" max="334" width="19.125" style="188" bestFit="1" customWidth="1"/>
    <col min="335" max="335" width="16.375" style="188" bestFit="1" customWidth="1"/>
    <col min="336" max="336" width="19.75" style="188" bestFit="1" customWidth="1"/>
    <col min="337" max="337" width="18" style="188" bestFit="1" customWidth="1"/>
    <col min="338" max="339" width="16.375" style="188" bestFit="1" customWidth="1"/>
    <col min="340" max="341" width="20.75" style="188" bestFit="1" customWidth="1"/>
    <col min="342" max="342" width="19.125" style="188" bestFit="1" customWidth="1"/>
    <col min="343" max="343" width="22.5" style="188" bestFit="1" customWidth="1"/>
    <col min="344" max="344" width="20.75" style="188" bestFit="1" customWidth="1"/>
    <col min="345" max="346" width="19.125" style="188" bestFit="1" customWidth="1"/>
    <col min="347" max="348" width="23.625" style="188" bestFit="1" customWidth="1"/>
    <col min="349" max="350" width="16.375" style="188" bestFit="1" customWidth="1"/>
    <col min="351" max="351" width="20.5" style="188" bestFit="1" customWidth="1"/>
    <col min="352" max="353" width="21.625" style="188" bestFit="1" customWidth="1"/>
    <col min="354" max="354" width="19.125" style="188" bestFit="1" customWidth="1"/>
    <col min="355" max="355" width="20.5" style="188" bestFit="1" customWidth="1"/>
    <col min="356" max="357" width="21.625" style="188" bestFit="1" customWidth="1"/>
    <col min="358" max="358" width="19.125" style="188" bestFit="1" customWidth="1"/>
    <col min="359" max="359" width="20.5" style="188" bestFit="1" customWidth="1"/>
    <col min="360" max="361" width="21.625" style="188" bestFit="1" customWidth="1"/>
    <col min="362" max="362" width="19.125" style="188" bestFit="1" customWidth="1"/>
    <col min="363" max="363" width="20.5" style="188" bestFit="1" customWidth="1"/>
    <col min="364" max="365" width="21.625" style="188" bestFit="1" customWidth="1"/>
    <col min="366" max="366" width="19.125" style="188" bestFit="1" customWidth="1"/>
    <col min="367" max="368" width="22.375" style="188" bestFit="1" customWidth="1"/>
    <col min="369" max="369" width="19.875" style="188" bestFit="1" customWidth="1"/>
    <col min="370" max="371" width="19.125" style="188" bestFit="1" customWidth="1"/>
    <col min="372" max="383" width="16.375" style="188" bestFit="1" customWidth="1"/>
    <col min="384" max="385" width="21.25" style="188" bestFit="1" customWidth="1"/>
    <col min="386" max="386" width="17.875" style="188" bestFit="1" customWidth="1"/>
    <col min="387" max="388" width="21.25" style="188" bestFit="1" customWidth="1"/>
    <col min="389" max="389" width="17.875" style="188" bestFit="1" customWidth="1"/>
    <col min="390" max="391" width="21.25" style="188" bestFit="1" customWidth="1"/>
    <col min="392" max="392" width="17.875" style="188" bestFit="1" customWidth="1"/>
    <col min="393" max="394" width="21.25" style="188" bestFit="1" customWidth="1"/>
    <col min="395" max="395" width="17.875" style="188" bestFit="1" customWidth="1"/>
    <col min="396" max="397" width="21.25" style="188" bestFit="1" customWidth="1"/>
    <col min="398" max="398" width="17.875" style="188" bestFit="1" customWidth="1"/>
    <col min="399" max="400" width="21.25" style="188" bestFit="1" customWidth="1"/>
    <col min="401" max="401" width="17.875" style="188" bestFit="1" customWidth="1"/>
    <col min="402" max="403" width="21.25" style="188" bestFit="1" customWidth="1"/>
    <col min="404" max="404" width="17.875" style="188" bestFit="1" customWidth="1"/>
    <col min="405" max="406" width="21.25" style="188" bestFit="1" customWidth="1"/>
    <col min="407" max="407" width="17.875" style="188" bestFit="1" customWidth="1"/>
    <col min="408" max="409" width="21.25" style="188" bestFit="1" customWidth="1"/>
    <col min="410" max="410" width="18.75" style="188" bestFit="1" customWidth="1"/>
    <col min="411" max="412" width="22" style="188" bestFit="1" customWidth="1"/>
    <col min="413" max="413" width="18.75" style="188" bestFit="1" customWidth="1"/>
    <col min="414" max="415" width="22" style="188" bestFit="1" customWidth="1"/>
    <col min="416" max="416" width="18.75" style="188" bestFit="1" customWidth="1"/>
    <col min="417" max="418" width="22" style="188" bestFit="1" customWidth="1"/>
    <col min="419" max="419" width="18.75" style="188" bestFit="1" customWidth="1"/>
    <col min="420" max="421" width="22" style="188" bestFit="1" customWidth="1"/>
    <col min="422" max="422" width="18.75" style="188" bestFit="1" customWidth="1"/>
    <col min="423" max="424" width="22" style="188" bestFit="1" customWidth="1"/>
    <col min="425" max="425" width="18.75" style="188" bestFit="1" customWidth="1"/>
    <col min="426" max="427" width="22" style="188" bestFit="1" customWidth="1"/>
    <col min="428" max="428" width="18.75" style="188" bestFit="1" customWidth="1"/>
    <col min="429" max="430" width="22" style="188" bestFit="1" customWidth="1"/>
    <col min="431" max="431" width="18.75" style="188" bestFit="1" customWidth="1"/>
    <col min="432" max="433" width="22" style="188" bestFit="1" customWidth="1"/>
    <col min="434" max="434" width="18.75" style="188" bestFit="1" customWidth="1"/>
    <col min="435" max="436" width="22" style="188" bestFit="1" customWidth="1"/>
    <col min="437" max="437" width="18.75" style="188" bestFit="1" customWidth="1"/>
    <col min="438" max="439" width="22" style="188" bestFit="1" customWidth="1"/>
    <col min="440" max="440" width="18.75" style="188" bestFit="1" customWidth="1"/>
    <col min="441" max="442" width="22" style="188" bestFit="1" customWidth="1"/>
    <col min="443" max="443" width="18.75" style="188" bestFit="1" customWidth="1"/>
    <col min="444" max="445" width="22" style="188" bestFit="1" customWidth="1"/>
    <col min="446" max="446" width="18.75" style="188" bestFit="1" customWidth="1"/>
    <col min="447" max="448" width="22" style="188" bestFit="1" customWidth="1"/>
    <col min="449" max="449" width="18.75" style="188" bestFit="1" customWidth="1"/>
    <col min="450" max="451" width="22" style="188" bestFit="1" customWidth="1"/>
    <col min="452" max="452" width="18.75" style="188" bestFit="1" customWidth="1"/>
    <col min="453" max="454" width="22" style="188" bestFit="1" customWidth="1"/>
    <col min="455" max="466" width="16.375" style="188" bestFit="1" customWidth="1"/>
    <col min="467" max="468" width="21.25" style="188" bestFit="1" customWidth="1"/>
    <col min="469" max="469" width="17.875" style="188" bestFit="1" customWidth="1"/>
    <col min="470" max="471" width="21.25" style="188" bestFit="1" customWidth="1"/>
    <col min="472" max="472" width="17.875" style="188" bestFit="1" customWidth="1"/>
    <col min="473" max="474" width="21.25" style="188" bestFit="1" customWidth="1"/>
    <col min="475" max="475" width="17.875" style="188" bestFit="1" customWidth="1"/>
    <col min="476" max="477" width="21.25" style="188" bestFit="1" customWidth="1"/>
    <col min="478" max="478" width="17.875" style="188" bestFit="1" customWidth="1"/>
    <col min="479" max="480" width="21.25" style="188" bestFit="1" customWidth="1"/>
    <col min="481" max="481" width="17.875" style="188" bestFit="1" customWidth="1"/>
    <col min="482" max="483" width="21.25" style="188" bestFit="1" customWidth="1"/>
    <col min="484" max="484" width="17.875" style="188" bestFit="1" customWidth="1"/>
    <col min="485" max="486" width="21.25" style="188" bestFit="1" customWidth="1"/>
    <col min="487" max="487" width="17.875" style="188" bestFit="1" customWidth="1"/>
    <col min="488" max="489" width="21.25" style="188" bestFit="1" customWidth="1"/>
    <col min="490" max="490" width="17.875" style="188" bestFit="1" customWidth="1"/>
    <col min="491" max="492" width="21.25" style="188" bestFit="1" customWidth="1"/>
    <col min="493" max="493" width="18.75" style="188" bestFit="1" customWidth="1"/>
    <col min="494" max="495" width="22" style="188" bestFit="1" customWidth="1"/>
    <col min="496" max="496" width="18.75" style="188" bestFit="1" customWidth="1"/>
    <col min="497" max="498" width="22" style="188" bestFit="1" customWidth="1"/>
    <col min="499" max="499" width="18.75" style="188" bestFit="1" customWidth="1"/>
    <col min="500" max="501" width="22" style="188" bestFit="1" customWidth="1"/>
    <col min="502" max="502" width="18.75" style="188" bestFit="1" customWidth="1"/>
    <col min="503" max="504" width="22" style="188" bestFit="1" customWidth="1"/>
    <col min="505" max="505" width="18.75" style="188" bestFit="1" customWidth="1"/>
    <col min="506" max="507" width="22" style="188" bestFit="1" customWidth="1"/>
    <col min="508" max="508" width="18.75" style="188" bestFit="1" customWidth="1"/>
    <col min="509" max="510" width="22" style="188" bestFit="1" customWidth="1"/>
    <col min="511" max="511" width="18.75" style="188" bestFit="1" customWidth="1"/>
    <col min="512" max="513" width="22" style="188" bestFit="1" customWidth="1"/>
    <col min="514" max="514" width="18.75" style="188" bestFit="1" customWidth="1"/>
    <col min="515" max="516" width="22" style="188" bestFit="1" customWidth="1"/>
    <col min="517" max="517" width="18.75" style="188" bestFit="1" customWidth="1"/>
    <col min="518" max="519" width="22" style="188" bestFit="1" customWidth="1"/>
    <col min="520" max="520" width="18.75" style="188" bestFit="1" customWidth="1"/>
    <col min="521" max="522" width="22" style="188" bestFit="1" customWidth="1"/>
    <col min="523" max="523" width="18.75" style="188" bestFit="1" customWidth="1"/>
    <col min="524" max="525" width="22" style="188" bestFit="1" customWidth="1"/>
    <col min="526" max="526" width="18.75" style="188" bestFit="1" customWidth="1"/>
    <col min="527" max="528" width="22" style="188" bestFit="1" customWidth="1"/>
    <col min="529" max="529" width="18.75" style="188" bestFit="1" customWidth="1"/>
    <col min="530" max="531" width="22" style="188" bestFit="1" customWidth="1"/>
    <col min="532" max="532" width="18.75" style="188" bestFit="1" customWidth="1"/>
    <col min="533" max="534" width="22" style="188" bestFit="1" customWidth="1"/>
    <col min="535" max="535" width="18.75" style="188" bestFit="1" customWidth="1"/>
    <col min="536" max="537" width="22" style="188" bestFit="1" customWidth="1"/>
    <col min="538" max="16384" width="9" style="188"/>
  </cols>
  <sheetData>
    <row r="1" spans="1:537" x14ac:dyDescent="0.15">
      <c r="A1" s="189" t="s">
        <v>322</v>
      </c>
      <c r="B1" s="189" t="s">
        <v>323</v>
      </c>
      <c r="C1" s="189" t="s">
        <v>324</v>
      </c>
      <c r="D1" s="190" t="s">
        <v>325</v>
      </c>
      <c r="E1" s="190" t="s">
        <v>326</v>
      </c>
      <c r="F1" s="190" t="s">
        <v>327</v>
      </c>
      <c r="G1" s="190" t="s">
        <v>328</v>
      </c>
      <c r="H1" s="190" t="s">
        <v>329</v>
      </c>
      <c r="I1" s="190" t="s">
        <v>330</v>
      </c>
      <c r="J1" s="189" t="s">
        <v>331</v>
      </c>
      <c r="K1" s="189" t="s">
        <v>332</v>
      </c>
      <c r="L1" s="189" t="s">
        <v>333</v>
      </c>
      <c r="M1" s="189" t="s">
        <v>334</v>
      </c>
      <c r="N1" s="189" t="s">
        <v>335</v>
      </c>
      <c r="O1" s="189" t="s">
        <v>336</v>
      </c>
      <c r="P1" s="189" t="s">
        <v>337</v>
      </c>
      <c r="Q1" s="189" t="s">
        <v>338</v>
      </c>
      <c r="R1" s="189" t="s">
        <v>339</v>
      </c>
      <c r="S1" s="189" t="s">
        <v>340</v>
      </c>
      <c r="T1" s="189" t="s">
        <v>341</v>
      </c>
      <c r="U1" s="189" t="s">
        <v>342</v>
      </c>
      <c r="V1" s="189" t="s">
        <v>343</v>
      </c>
      <c r="W1" s="189" t="s">
        <v>344</v>
      </c>
      <c r="X1" s="189" t="s">
        <v>345</v>
      </c>
      <c r="Y1" s="189" t="s">
        <v>346</v>
      </c>
      <c r="Z1" s="189" t="s">
        <v>347</v>
      </c>
      <c r="AA1" s="189" t="s">
        <v>348</v>
      </c>
      <c r="AB1" s="189" t="s">
        <v>349</v>
      </c>
      <c r="AC1" s="189" t="s">
        <v>350</v>
      </c>
      <c r="AD1" s="189" t="s">
        <v>351</v>
      </c>
      <c r="AE1" s="189" t="s">
        <v>352</v>
      </c>
      <c r="AF1" s="189" t="s">
        <v>353</v>
      </c>
      <c r="AG1" s="189" t="s">
        <v>354</v>
      </c>
      <c r="AH1" s="189" t="s">
        <v>355</v>
      </c>
      <c r="AI1" s="189" t="s">
        <v>356</v>
      </c>
      <c r="AJ1" s="191" t="s">
        <v>357</v>
      </c>
      <c r="AK1" s="191" t="s">
        <v>358</v>
      </c>
      <c r="AL1" s="191" t="s">
        <v>359</v>
      </c>
      <c r="AM1" s="191" t="s">
        <v>360</v>
      </c>
      <c r="AN1" s="191" t="s">
        <v>361</v>
      </c>
      <c r="AO1" s="191" t="s">
        <v>362</v>
      </c>
      <c r="AP1" s="191" t="s">
        <v>363</v>
      </c>
      <c r="AQ1" s="191" t="s">
        <v>364</v>
      </c>
      <c r="AR1" s="191" t="s">
        <v>365</v>
      </c>
      <c r="AS1" s="191" t="s">
        <v>366</v>
      </c>
      <c r="AT1" s="191" t="s">
        <v>367</v>
      </c>
      <c r="AU1" s="191" t="s">
        <v>368</v>
      </c>
      <c r="AV1" s="191" t="s">
        <v>369</v>
      </c>
      <c r="AW1" s="191" t="s">
        <v>370</v>
      </c>
      <c r="AX1" s="191" t="s">
        <v>371</v>
      </c>
      <c r="AY1" s="191" t="s">
        <v>372</v>
      </c>
      <c r="AZ1" s="191" t="s">
        <v>373</v>
      </c>
      <c r="BA1" s="191" t="s">
        <v>374</v>
      </c>
      <c r="BB1" s="191" t="s">
        <v>375</v>
      </c>
      <c r="BC1" s="191" t="s">
        <v>376</v>
      </c>
      <c r="BD1" s="191" t="s">
        <v>377</v>
      </c>
      <c r="BE1" s="191" t="s">
        <v>378</v>
      </c>
      <c r="BF1" s="191" t="s">
        <v>379</v>
      </c>
      <c r="BG1" s="191" t="s">
        <v>380</v>
      </c>
      <c r="BH1" s="191" t="s">
        <v>381</v>
      </c>
      <c r="BI1" s="191" t="s">
        <v>382</v>
      </c>
      <c r="BJ1" s="191" t="s">
        <v>383</v>
      </c>
      <c r="BK1" s="191" t="s">
        <v>384</v>
      </c>
      <c r="BL1" s="191" t="s">
        <v>385</v>
      </c>
      <c r="BM1" s="191" t="s">
        <v>386</v>
      </c>
      <c r="BN1" s="191" t="s">
        <v>387</v>
      </c>
      <c r="BO1" s="191" t="s">
        <v>388</v>
      </c>
      <c r="BP1" s="191" t="s">
        <v>389</v>
      </c>
      <c r="BQ1" s="191" t="s">
        <v>390</v>
      </c>
      <c r="BR1" s="191" t="s">
        <v>391</v>
      </c>
      <c r="BS1" s="191" t="s">
        <v>392</v>
      </c>
      <c r="BT1" s="191" t="s">
        <v>393</v>
      </c>
      <c r="BU1" s="191" t="s">
        <v>394</v>
      </c>
      <c r="BV1" s="191" t="s">
        <v>395</v>
      </c>
      <c r="BW1" s="191" t="s">
        <v>396</v>
      </c>
      <c r="BX1" s="191" t="s">
        <v>397</v>
      </c>
      <c r="BY1" s="191" t="s">
        <v>398</v>
      </c>
      <c r="BZ1" s="191" t="s">
        <v>399</v>
      </c>
      <c r="CA1" s="192" t="s">
        <v>400</v>
      </c>
      <c r="CB1" s="192" t="s">
        <v>401</v>
      </c>
      <c r="CC1" s="189" t="s">
        <v>402</v>
      </c>
      <c r="CD1" s="192" t="s">
        <v>403</v>
      </c>
      <c r="CE1" s="189" t="s">
        <v>665</v>
      </c>
      <c r="CF1" s="189" t="s">
        <v>404</v>
      </c>
      <c r="CG1" s="192" t="s">
        <v>405</v>
      </c>
      <c r="CH1" s="192" t="s">
        <v>406</v>
      </c>
      <c r="CI1" s="192" t="s">
        <v>407</v>
      </c>
      <c r="CJ1" s="192" t="s">
        <v>408</v>
      </c>
      <c r="CK1" s="192" t="s">
        <v>409</v>
      </c>
      <c r="CL1" s="192" t="s">
        <v>410</v>
      </c>
      <c r="CM1" s="192" t="s">
        <v>411</v>
      </c>
      <c r="CN1" s="192" t="s">
        <v>412</v>
      </c>
      <c r="CO1" s="192" t="s">
        <v>413</v>
      </c>
      <c r="CP1" s="192" t="s">
        <v>414</v>
      </c>
      <c r="CQ1" s="192" t="s">
        <v>415</v>
      </c>
      <c r="CR1" s="192" t="s">
        <v>416</v>
      </c>
      <c r="CS1" s="192" t="s">
        <v>417</v>
      </c>
      <c r="CT1" s="192" t="s">
        <v>418</v>
      </c>
      <c r="CU1" s="192" t="s">
        <v>419</v>
      </c>
      <c r="CV1" s="192" t="s">
        <v>420</v>
      </c>
      <c r="CW1" s="192" t="s">
        <v>421</v>
      </c>
      <c r="CX1" s="192" t="s">
        <v>422</v>
      </c>
      <c r="CY1" s="192" t="s">
        <v>423</v>
      </c>
      <c r="CZ1" s="192" t="s">
        <v>424</v>
      </c>
      <c r="DA1" s="192" t="s">
        <v>425</v>
      </c>
      <c r="DB1" s="192" t="s">
        <v>426</v>
      </c>
      <c r="DC1" s="192" t="s">
        <v>427</v>
      </c>
      <c r="DD1" s="192" t="s">
        <v>428</v>
      </c>
      <c r="DE1" s="192" t="s">
        <v>429</v>
      </c>
      <c r="DF1" s="192" t="s">
        <v>430</v>
      </c>
      <c r="DG1" s="192" t="s">
        <v>431</v>
      </c>
      <c r="DH1" s="192" t="s">
        <v>432</v>
      </c>
      <c r="DI1" s="192" t="s">
        <v>433</v>
      </c>
      <c r="DJ1" s="192" t="s">
        <v>434</v>
      </c>
      <c r="DK1" s="192" t="s">
        <v>435</v>
      </c>
      <c r="DL1" s="192" t="s">
        <v>436</v>
      </c>
      <c r="DM1" s="192" t="s">
        <v>437</v>
      </c>
      <c r="DN1" s="192" t="s">
        <v>438</v>
      </c>
      <c r="DO1" s="192" t="s">
        <v>439</v>
      </c>
      <c r="DP1" s="192" t="s">
        <v>440</v>
      </c>
      <c r="DQ1" s="192" t="s">
        <v>441</v>
      </c>
      <c r="DR1" s="192" t="s">
        <v>442</v>
      </c>
      <c r="DS1" s="192" t="s">
        <v>443</v>
      </c>
      <c r="DT1" s="192" t="s">
        <v>444</v>
      </c>
      <c r="DU1" s="192" t="s">
        <v>445</v>
      </c>
      <c r="DV1" s="192" t="s">
        <v>446</v>
      </c>
      <c r="DW1" s="192" t="s">
        <v>447</v>
      </c>
      <c r="DX1" s="192" t="s">
        <v>448</v>
      </c>
      <c r="DY1" s="192" t="s">
        <v>449</v>
      </c>
      <c r="DZ1" s="192" t="s">
        <v>450</v>
      </c>
      <c r="EA1" s="192" t="s">
        <v>451</v>
      </c>
      <c r="EB1" s="192" t="s">
        <v>452</v>
      </c>
      <c r="EC1" s="192" t="s">
        <v>453</v>
      </c>
      <c r="ED1" s="192" t="s">
        <v>454</v>
      </c>
      <c r="EE1" s="192" t="s">
        <v>455</v>
      </c>
      <c r="EF1" s="192" t="s">
        <v>456</v>
      </c>
      <c r="EG1" s="192" t="s">
        <v>457</v>
      </c>
      <c r="EH1" s="192" t="s">
        <v>458</v>
      </c>
      <c r="EI1" s="192" t="s">
        <v>459</v>
      </c>
      <c r="EJ1" s="192" t="s">
        <v>460</v>
      </c>
      <c r="EK1" s="192" t="s">
        <v>461</v>
      </c>
      <c r="EL1" s="192" t="s">
        <v>462</v>
      </c>
      <c r="EM1" s="192" t="s">
        <v>463</v>
      </c>
      <c r="EN1" s="192" t="s">
        <v>464</v>
      </c>
      <c r="EO1" s="192" t="s">
        <v>465</v>
      </c>
      <c r="EP1" s="192" t="s">
        <v>466</v>
      </c>
      <c r="EQ1" s="192" t="s">
        <v>467</v>
      </c>
      <c r="ER1" s="192" t="s">
        <v>468</v>
      </c>
      <c r="ES1" s="192" t="s">
        <v>469</v>
      </c>
      <c r="ET1" s="192" t="s">
        <v>470</v>
      </c>
      <c r="EU1" s="192" t="s">
        <v>471</v>
      </c>
      <c r="EV1" s="192" t="s">
        <v>472</v>
      </c>
      <c r="EW1" s="192" t="s">
        <v>473</v>
      </c>
      <c r="EX1" s="192" t="s">
        <v>474</v>
      </c>
      <c r="EY1" s="192" t="s">
        <v>475</v>
      </c>
      <c r="EZ1" s="192" t="s">
        <v>476</v>
      </c>
      <c r="FA1" s="192" t="s">
        <v>477</v>
      </c>
      <c r="FB1" s="192" t="s">
        <v>478</v>
      </c>
      <c r="FC1" s="192" t="s">
        <v>479</v>
      </c>
      <c r="FD1" s="192" t="s">
        <v>480</v>
      </c>
      <c r="FE1" s="192" t="s">
        <v>481</v>
      </c>
      <c r="FF1" s="192" t="s">
        <v>482</v>
      </c>
      <c r="FG1" s="192" t="s">
        <v>483</v>
      </c>
      <c r="FH1" s="192" t="s">
        <v>484</v>
      </c>
      <c r="FI1" s="192" t="s">
        <v>485</v>
      </c>
      <c r="FJ1" s="192" t="s">
        <v>486</v>
      </c>
      <c r="FK1" s="192" t="s">
        <v>487</v>
      </c>
      <c r="FL1" s="192" t="s">
        <v>488</v>
      </c>
      <c r="FM1" s="192" t="s">
        <v>489</v>
      </c>
      <c r="FN1" s="192" t="s">
        <v>490</v>
      </c>
      <c r="FO1" s="192" t="s">
        <v>491</v>
      </c>
      <c r="FP1" s="192" t="s">
        <v>492</v>
      </c>
      <c r="FQ1" s="192" t="s">
        <v>493</v>
      </c>
      <c r="FR1" s="192" t="s">
        <v>494</v>
      </c>
      <c r="FS1" s="192" t="s">
        <v>495</v>
      </c>
      <c r="FT1" s="192" t="s">
        <v>496</v>
      </c>
      <c r="FU1" s="192" t="s">
        <v>497</v>
      </c>
      <c r="FV1" s="192" t="s">
        <v>498</v>
      </c>
      <c r="FW1" s="192" t="s">
        <v>499</v>
      </c>
      <c r="FX1" s="192" t="s">
        <v>500</v>
      </c>
      <c r="FY1" s="192" t="s">
        <v>501</v>
      </c>
      <c r="FZ1" s="192" t="s">
        <v>502</v>
      </c>
      <c r="GA1" s="192" t="s">
        <v>503</v>
      </c>
      <c r="GB1" s="192" t="s">
        <v>504</v>
      </c>
      <c r="GC1" s="192" t="s">
        <v>505</v>
      </c>
      <c r="GD1" s="192" t="s">
        <v>506</v>
      </c>
      <c r="GE1" s="192" t="s">
        <v>507</v>
      </c>
      <c r="GF1" s="192" t="s">
        <v>508</v>
      </c>
      <c r="GG1" s="192" t="s">
        <v>509</v>
      </c>
      <c r="GH1" s="192" t="s">
        <v>510</v>
      </c>
      <c r="GI1" s="192" t="s">
        <v>511</v>
      </c>
      <c r="GJ1" s="192" t="s">
        <v>512</v>
      </c>
      <c r="GK1" s="192" t="s">
        <v>513</v>
      </c>
      <c r="GL1" s="192" t="s">
        <v>514</v>
      </c>
      <c r="GM1" s="192" t="s">
        <v>515</v>
      </c>
      <c r="GN1" s="193" t="s">
        <v>516</v>
      </c>
      <c r="GO1" s="193" t="s">
        <v>517</v>
      </c>
      <c r="GP1" s="193" t="s">
        <v>518</v>
      </c>
      <c r="GQ1" s="193" t="s">
        <v>519</v>
      </c>
      <c r="GR1" s="193" t="s">
        <v>520</v>
      </c>
      <c r="GS1" s="193" t="s">
        <v>521</v>
      </c>
      <c r="GT1" s="193" t="s">
        <v>522</v>
      </c>
      <c r="GU1" s="193" t="s">
        <v>523</v>
      </c>
      <c r="GV1" s="193" t="s">
        <v>524</v>
      </c>
      <c r="GW1" s="193" t="s">
        <v>525</v>
      </c>
      <c r="GX1" s="193" t="s">
        <v>526</v>
      </c>
      <c r="GY1" s="193" t="s">
        <v>527</v>
      </c>
      <c r="GZ1" s="193" t="s">
        <v>528</v>
      </c>
      <c r="HA1" s="193" t="s">
        <v>529</v>
      </c>
      <c r="HB1" s="193" t="s">
        <v>530</v>
      </c>
      <c r="HC1" s="194" t="s">
        <v>880</v>
      </c>
      <c r="HD1" s="189" t="s">
        <v>531</v>
      </c>
      <c r="HE1" s="189" t="s">
        <v>532</v>
      </c>
      <c r="HF1" s="189" t="s">
        <v>533</v>
      </c>
      <c r="HG1" s="189" t="s">
        <v>534</v>
      </c>
      <c r="HH1" s="189" t="s">
        <v>535</v>
      </c>
      <c r="HI1" s="189" t="s">
        <v>536</v>
      </c>
      <c r="HJ1" s="189" t="s">
        <v>537</v>
      </c>
      <c r="HK1" s="189" t="s">
        <v>538</v>
      </c>
      <c r="HL1" s="189" t="s">
        <v>666</v>
      </c>
      <c r="HM1" s="189" t="s">
        <v>539</v>
      </c>
      <c r="HN1" s="192" t="s">
        <v>624</v>
      </c>
      <c r="HO1" s="189" t="s">
        <v>540</v>
      </c>
      <c r="HP1" s="191" t="s">
        <v>541</v>
      </c>
      <c r="HQ1" s="191" t="s">
        <v>542</v>
      </c>
      <c r="HR1" s="191" t="s">
        <v>543</v>
      </c>
      <c r="HS1" s="191" t="s">
        <v>544</v>
      </c>
      <c r="HT1" s="191" t="s">
        <v>545</v>
      </c>
      <c r="HU1" s="191" t="s">
        <v>546</v>
      </c>
      <c r="HV1" s="191" t="s">
        <v>547</v>
      </c>
      <c r="HW1" s="191" t="s">
        <v>548</v>
      </c>
      <c r="HX1" s="191" t="s">
        <v>549</v>
      </c>
      <c r="HY1" s="191" t="s">
        <v>550</v>
      </c>
      <c r="HZ1" s="191" t="s">
        <v>551</v>
      </c>
      <c r="IA1" s="191" t="s">
        <v>552</v>
      </c>
      <c r="IB1" s="191" t="s">
        <v>553</v>
      </c>
      <c r="IC1" s="191" t="s">
        <v>554</v>
      </c>
      <c r="ID1" s="192" t="s">
        <v>625</v>
      </c>
      <c r="IE1" s="192" t="s">
        <v>626</v>
      </c>
      <c r="IF1" s="192" t="s">
        <v>627</v>
      </c>
      <c r="IG1" s="192" t="s">
        <v>628</v>
      </c>
      <c r="IH1" s="192" t="s">
        <v>635</v>
      </c>
      <c r="II1" s="192" t="s">
        <v>636</v>
      </c>
      <c r="IJ1" s="192" t="s">
        <v>643</v>
      </c>
      <c r="IK1" s="192" t="s">
        <v>644</v>
      </c>
      <c r="IL1" s="192" t="s">
        <v>629</v>
      </c>
      <c r="IM1" s="192" t="s">
        <v>630</v>
      </c>
      <c r="IN1" s="192" t="s">
        <v>637</v>
      </c>
      <c r="IO1" s="192" t="s">
        <v>638</v>
      </c>
      <c r="IP1" s="192" t="s">
        <v>645</v>
      </c>
      <c r="IQ1" s="192" t="s">
        <v>646</v>
      </c>
      <c r="IR1" s="192" t="s">
        <v>631</v>
      </c>
      <c r="IS1" s="192" t="s">
        <v>632</v>
      </c>
      <c r="IT1" s="192" t="s">
        <v>639</v>
      </c>
      <c r="IU1" s="192" t="s">
        <v>640</v>
      </c>
      <c r="IV1" s="192" t="s">
        <v>647</v>
      </c>
      <c r="IW1" s="192" t="s">
        <v>648</v>
      </c>
      <c r="IX1" s="192" t="s">
        <v>853</v>
      </c>
      <c r="IY1" s="192" t="s">
        <v>633</v>
      </c>
      <c r="IZ1" s="192" t="s">
        <v>634</v>
      </c>
      <c r="JA1" s="192" t="s">
        <v>854</v>
      </c>
      <c r="JB1" s="192" t="s">
        <v>641</v>
      </c>
      <c r="JC1" s="192" t="s">
        <v>642</v>
      </c>
      <c r="JD1" s="192" t="s">
        <v>855</v>
      </c>
      <c r="JE1" s="192" t="s">
        <v>649</v>
      </c>
      <c r="JF1" s="192" t="s">
        <v>650</v>
      </c>
      <c r="JG1" s="192" t="s">
        <v>856</v>
      </c>
      <c r="JH1" s="192" t="s">
        <v>857</v>
      </c>
      <c r="JI1" s="192" t="s">
        <v>858</v>
      </c>
      <c r="JJ1" s="192" t="s">
        <v>859</v>
      </c>
      <c r="JK1" s="192" t="s">
        <v>860</v>
      </c>
      <c r="JL1" s="192" t="s">
        <v>861</v>
      </c>
      <c r="JM1" s="192" t="s">
        <v>862</v>
      </c>
      <c r="JN1" s="192" t="s">
        <v>863</v>
      </c>
      <c r="JO1" s="192" t="s">
        <v>864</v>
      </c>
      <c r="JP1" s="192" t="s">
        <v>865</v>
      </c>
      <c r="JQ1" s="192" t="s">
        <v>866</v>
      </c>
      <c r="JR1" s="192" t="s">
        <v>867</v>
      </c>
      <c r="JS1" s="192" t="s">
        <v>651</v>
      </c>
      <c r="JT1" s="192" t="s">
        <v>555</v>
      </c>
      <c r="JU1" s="192" t="s">
        <v>556</v>
      </c>
      <c r="JV1" s="192" t="s">
        <v>557</v>
      </c>
      <c r="JW1" s="192" t="s">
        <v>558</v>
      </c>
      <c r="JX1" s="192" t="s">
        <v>559</v>
      </c>
      <c r="JY1" s="192" t="s">
        <v>560</v>
      </c>
      <c r="JZ1" s="192" t="s">
        <v>561</v>
      </c>
      <c r="KA1" s="192" t="s">
        <v>562</v>
      </c>
      <c r="KB1" s="192" t="s">
        <v>563</v>
      </c>
      <c r="KC1" s="192" t="s">
        <v>564</v>
      </c>
      <c r="KD1" s="192" t="s">
        <v>565</v>
      </c>
      <c r="KE1" s="192" t="s">
        <v>566</v>
      </c>
      <c r="KF1" s="192" t="s">
        <v>567</v>
      </c>
      <c r="KG1" s="192" t="s">
        <v>568</v>
      </c>
      <c r="KH1" s="192" t="s">
        <v>569</v>
      </c>
      <c r="KI1" s="192" t="s">
        <v>570</v>
      </c>
      <c r="KJ1" s="192" t="s">
        <v>571</v>
      </c>
      <c r="KK1" s="192" t="s">
        <v>572</v>
      </c>
      <c r="KL1" s="192" t="s">
        <v>573</v>
      </c>
      <c r="KM1" s="192" t="s">
        <v>574</v>
      </c>
      <c r="KN1" s="192" t="s">
        <v>575</v>
      </c>
      <c r="KO1" s="192" t="s">
        <v>576</v>
      </c>
      <c r="KP1" s="192" t="s">
        <v>577</v>
      </c>
      <c r="KQ1" s="192" t="s">
        <v>578</v>
      </c>
      <c r="KR1" s="192" t="s">
        <v>579</v>
      </c>
      <c r="KS1" s="192" t="s">
        <v>580</v>
      </c>
      <c r="KT1" s="192" t="s">
        <v>581</v>
      </c>
      <c r="KU1" s="192" t="s">
        <v>582</v>
      </c>
      <c r="KV1" s="192" t="s">
        <v>583</v>
      </c>
      <c r="KW1" s="192" t="s">
        <v>584</v>
      </c>
      <c r="KX1" s="192" t="s">
        <v>585</v>
      </c>
      <c r="KY1" s="192" t="s">
        <v>586</v>
      </c>
      <c r="KZ1" s="192" t="s">
        <v>587</v>
      </c>
      <c r="LA1" s="192" t="s">
        <v>588</v>
      </c>
      <c r="LB1" s="192" t="s">
        <v>596</v>
      </c>
      <c r="LC1" s="192" t="s">
        <v>597</v>
      </c>
      <c r="LD1" s="192" t="s">
        <v>598</v>
      </c>
      <c r="LE1" s="192" t="s">
        <v>599</v>
      </c>
      <c r="LF1" s="192" t="s">
        <v>600</v>
      </c>
      <c r="LG1" s="192" t="s">
        <v>601</v>
      </c>
      <c r="LH1" s="192" t="s">
        <v>602</v>
      </c>
      <c r="LI1" s="192" t="s">
        <v>603</v>
      </c>
      <c r="LJ1" s="192" t="s">
        <v>604</v>
      </c>
      <c r="LK1" s="192" t="s">
        <v>605</v>
      </c>
      <c r="LL1" s="192" t="s">
        <v>606</v>
      </c>
      <c r="LM1" s="192" t="s">
        <v>607</v>
      </c>
      <c r="LN1" s="192" t="s">
        <v>608</v>
      </c>
      <c r="LO1" s="192" t="s">
        <v>609</v>
      </c>
      <c r="LP1" s="192" t="s">
        <v>610</v>
      </c>
      <c r="LQ1" s="192" t="s">
        <v>611</v>
      </c>
      <c r="LR1" s="192" t="s">
        <v>612</v>
      </c>
      <c r="LS1" s="192" t="s">
        <v>613</v>
      </c>
      <c r="LT1" s="192" t="s">
        <v>614</v>
      </c>
      <c r="LU1" s="192" t="s">
        <v>615</v>
      </c>
      <c r="LV1" s="192" t="s">
        <v>616</v>
      </c>
      <c r="LW1" s="192" t="s">
        <v>589</v>
      </c>
      <c r="LX1" s="192" t="s">
        <v>590</v>
      </c>
      <c r="LY1" s="192" t="s">
        <v>591</v>
      </c>
      <c r="LZ1" s="192" t="s">
        <v>592</v>
      </c>
      <c r="MA1" s="192" t="s">
        <v>593</v>
      </c>
      <c r="MB1" s="192" t="s">
        <v>594</v>
      </c>
      <c r="MC1" s="192" t="s">
        <v>595</v>
      </c>
      <c r="MD1" s="192" t="s">
        <v>617</v>
      </c>
      <c r="ME1" s="192" t="s">
        <v>618</v>
      </c>
      <c r="MF1" s="192" t="s">
        <v>619</v>
      </c>
      <c r="MG1" s="192" t="s">
        <v>620</v>
      </c>
      <c r="MH1" s="192" t="s">
        <v>621</v>
      </c>
      <c r="MI1" s="192" t="s">
        <v>622</v>
      </c>
      <c r="MJ1" s="192" t="s">
        <v>623</v>
      </c>
      <c r="MK1" s="193" t="s">
        <v>860</v>
      </c>
      <c r="ML1" s="193" t="s">
        <v>864</v>
      </c>
      <c r="MM1" s="193" t="s">
        <v>673</v>
      </c>
      <c r="MN1" s="193" t="s">
        <v>868</v>
      </c>
      <c r="MO1" s="193" t="s">
        <v>869</v>
      </c>
      <c r="MP1" s="193" t="s">
        <v>674</v>
      </c>
      <c r="MQ1" s="193" t="s">
        <v>675</v>
      </c>
      <c r="MR1" s="193" t="s">
        <v>870</v>
      </c>
      <c r="MS1" s="193" t="s">
        <v>871</v>
      </c>
      <c r="MT1" s="193" t="s">
        <v>676</v>
      </c>
      <c r="MU1" s="193" t="s">
        <v>677</v>
      </c>
      <c r="MV1" s="193" t="s">
        <v>872</v>
      </c>
      <c r="MW1" s="193" t="s">
        <v>873</v>
      </c>
      <c r="MX1" s="193" t="s">
        <v>678</v>
      </c>
      <c r="MY1" s="193" t="s">
        <v>679</v>
      </c>
      <c r="MZ1" s="193" t="s">
        <v>874</v>
      </c>
      <c r="NA1" s="193" t="s">
        <v>875</v>
      </c>
      <c r="NB1" s="193" t="s">
        <v>680</v>
      </c>
      <c r="NC1" s="193" t="s">
        <v>876</v>
      </c>
      <c r="ND1" s="193" t="s">
        <v>877</v>
      </c>
      <c r="NE1" s="193" t="s">
        <v>681</v>
      </c>
      <c r="NF1" s="193" t="s">
        <v>878</v>
      </c>
      <c r="NG1" s="193" t="s">
        <v>879</v>
      </c>
      <c r="NH1" s="193" t="s">
        <v>682</v>
      </c>
      <c r="NI1" s="193" t="s">
        <v>683</v>
      </c>
      <c r="NJ1" s="193" t="s">
        <v>684</v>
      </c>
      <c r="NK1" s="193" t="s">
        <v>685</v>
      </c>
      <c r="NL1" s="193" t="s">
        <v>686</v>
      </c>
      <c r="NM1" s="193" t="s">
        <v>687</v>
      </c>
      <c r="NN1" s="193" t="s">
        <v>688</v>
      </c>
      <c r="NO1" s="193" t="s">
        <v>689</v>
      </c>
      <c r="NP1" s="193" t="s">
        <v>690</v>
      </c>
      <c r="NQ1" s="193" t="s">
        <v>691</v>
      </c>
      <c r="NR1" s="193" t="s">
        <v>692</v>
      </c>
      <c r="NS1" s="193" t="s">
        <v>693</v>
      </c>
      <c r="NT1" s="193" t="s">
        <v>694</v>
      </c>
      <c r="NU1" s="193" t="s">
        <v>695</v>
      </c>
      <c r="NV1" s="193" t="s">
        <v>696</v>
      </c>
      <c r="NW1" s="193" t="s">
        <v>697</v>
      </c>
      <c r="NX1" s="193" t="s">
        <v>698</v>
      </c>
      <c r="NY1" s="193" t="s">
        <v>699</v>
      </c>
      <c r="NZ1" s="193" t="s">
        <v>700</v>
      </c>
      <c r="OA1" s="193" t="s">
        <v>701</v>
      </c>
      <c r="OB1" s="193" t="s">
        <v>702</v>
      </c>
      <c r="OC1" s="193" t="s">
        <v>703</v>
      </c>
      <c r="OD1" s="193" t="s">
        <v>704</v>
      </c>
      <c r="OE1" s="193" t="s">
        <v>705</v>
      </c>
      <c r="OF1" s="193" t="s">
        <v>706</v>
      </c>
      <c r="OG1" s="193" t="s">
        <v>707</v>
      </c>
      <c r="OH1" s="193" t="s">
        <v>708</v>
      </c>
      <c r="OI1" s="193" t="s">
        <v>709</v>
      </c>
      <c r="OJ1" s="193" t="s">
        <v>710</v>
      </c>
      <c r="OK1" s="193" t="s">
        <v>711</v>
      </c>
      <c r="OL1" s="193" t="s">
        <v>712</v>
      </c>
      <c r="OM1" s="193" t="s">
        <v>713</v>
      </c>
      <c r="ON1" s="193" t="s">
        <v>714</v>
      </c>
      <c r="OO1" s="193" t="s">
        <v>715</v>
      </c>
      <c r="OP1" s="193" t="s">
        <v>716</v>
      </c>
      <c r="OQ1" s="193" t="s">
        <v>717</v>
      </c>
      <c r="OR1" s="193" t="s">
        <v>718</v>
      </c>
      <c r="OS1" s="193" t="s">
        <v>719</v>
      </c>
      <c r="OT1" s="193" t="s">
        <v>720</v>
      </c>
      <c r="OU1" s="193" t="s">
        <v>721</v>
      </c>
      <c r="OV1" s="193" t="s">
        <v>722</v>
      </c>
      <c r="OW1" s="193" t="s">
        <v>723</v>
      </c>
      <c r="OX1" s="193" t="s">
        <v>724</v>
      </c>
      <c r="OY1" s="193" t="s">
        <v>725</v>
      </c>
      <c r="OZ1" s="193" t="s">
        <v>726</v>
      </c>
      <c r="PA1" s="193" t="s">
        <v>727</v>
      </c>
      <c r="PB1" s="193" t="s">
        <v>728</v>
      </c>
      <c r="PC1" s="193" t="s">
        <v>729</v>
      </c>
      <c r="PD1" s="193" t="s">
        <v>730</v>
      </c>
      <c r="PE1" s="193" t="s">
        <v>731</v>
      </c>
      <c r="PF1" s="193" t="s">
        <v>732</v>
      </c>
      <c r="PG1" s="193" t="s">
        <v>733</v>
      </c>
      <c r="PH1" s="193" t="s">
        <v>734</v>
      </c>
      <c r="PI1" s="193" t="s">
        <v>735</v>
      </c>
      <c r="PJ1" s="193" t="s">
        <v>736</v>
      </c>
      <c r="PK1" s="193" t="s">
        <v>737</v>
      </c>
      <c r="PL1" s="193" t="s">
        <v>738</v>
      </c>
      <c r="PM1" s="193" t="s">
        <v>739</v>
      </c>
      <c r="PN1" s="193" t="s">
        <v>740</v>
      </c>
      <c r="PO1" s="193" t="s">
        <v>741</v>
      </c>
      <c r="PP1" s="193" t="s">
        <v>742</v>
      </c>
      <c r="PQ1" s="193" t="s">
        <v>743</v>
      </c>
      <c r="PR1" s="193" t="s">
        <v>744</v>
      </c>
      <c r="PS1" s="193" t="s">
        <v>745</v>
      </c>
      <c r="PT1" s="193" t="s">
        <v>746</v>
      </c>
      <c r="PU1" s="193" t="s">
        <v>747</v>
      </c>
      <c r="PV1" s="193" t="s">
        <v>748</v>
      </c>
      <c r="PW1" s="193" t="s">
        <v>749</v>
      </c>
      <c r="PX1" s="193" t="s">
        <v>750</v>
      </c>
      <c r="PY1" s="193" t="s">
        <v>751</v>
      </c>
      <c r="PZ1" s="193" t="s">
        <v>752</v>
      </c>
      <c r="QA1" s="193" t="s">
        <v>753</v>
      </c>
      <c r="QB1" s="193" t="s">
        <v>754</v>
      </c>
      <c r="QC1" s="193" t="s">
        <v>755</v>
      </c>
      <c r="QD1" s="193" t="s">
        <v>756</v>
      </c>
      <c r="QE1" s="193" t="s">
        <v>757</v>
      </c>
      <c r="QF1" s="193" t="s">
        <v>758</v>
      </c>
      <c r="QG1" s="193" t="s">
        <v>759</v>
      </c>
      <c r="QH1" s="193" t="s">
        <v>760</v>
      </c>
      <c r="QI1" s="193" t="s">
        <v>761</v>
      </c>
      <c r="QJ1" s="193" t="s">
        <v>762</v>
      </c>
      <c r="QK1" s="193" t="s">
        <v>763</v>
      </c>
      <c r="QL1" s="193" t="s">
        <v>764</v>
      </c>
      <c r="QM1" s="193" t="s">
        <v>765</v>
      </c>
      <c r="QN1" s="193" t="s">
        <v>766</v>
      </c>
      <c r="QO1" s="193" t="s">
        <v>767</v>
      </c>
      <c r="QP1" s="193" t="s">
        <v>768</v>
      </c>
      <c r="QQ1" s="193" t="s">
        <v>769</v>
      </c>
      <c r="QR1" s="193" t="s">
        <v>770</v>
      </c>
      <c r="QS1" s="193" t="s">
        <v>771</v>
      </c>
      <c r="QT1" s="193" t="s">
        <v>772</v>
      </c>
      <c r="QU1" s="193" t="s">
        <v>773</v>
      </c>
      <c r="QV1" s="193" t="s">
        <v>774</v>
      </c>
      <c r="QW1" s="193" t="s">
        <v>775</v>
      </c>
      <c r="QX1" s="193" t="s">
        <v>776</v>
      </c>
      <c r="QY1" s="193" t="s">
        <v>777</v>
      </c>
      <c r="QZ1" s="193" t="s">
        <v>778</v>
      </c>
      <c r="RA1" s="193" t="s">
        <v>779</v>
      </c>
      <c r="RB1" s="193" t="s">
        <v>780</v>
      </c>
      <c r="RC1" s="193" t="s">
        <v>781</v>
      </c>
      <c r="RD1" s="193" t="s">
        <v>782</v>
      </c>
      <c r="RE1" s="193" t="s">
        <v>783</v>
      </c>
      <c r="RF1" s="193" t="s">
        <v>784</v>
      </c>
      <c r="RG1" s="193" t="s">
        <v>785</v>
      </c>
      <c r="RH1" s="193" t="s">
        <v>786</v>
      </c>
      <c r="RI1" s="193" t="s">
        <v>787</v>
      </c>
      <c r="RJ1" s="193" t="s">
        <v>788</v>
      </c>
      <c r="RK1" s="193" t="s">
        <v>789</v>
      </c>
      <c r="RL1" s="193" t="s">
        <v>790</v>
      </c>
      <c r="RM1" s="193" t="s">
        <v>791</v>
      </c>
      <c r="RN1" s="193" t="s">
        <v>792</v>
      </c>
      <c r="RO1" s="193" t="s">
        <v>793</v>
      </c>
      <c r="RP1" s="193" t="s">
        <v>794</v>
      </c>
      <c r="RQ1" s="193" t="s">
        <v>795</v>
      </c>
      <c r="RR1" s="193" t="s">
        <v>796</v>
      </c>
      <c r="RS1" s="193" t="s">
        <v>797</v>
      </c>
      <c r="RT1" s="193" t="s">
        <v>798</v>
      </c>
      <c r="RU1" s="193" t="s">
        <v>799</v>
      </c>
      <c r="RV1" s="193" t="s">
        <v>800</v>
      </c>
      <c r="RW1" s="193" t="s">
        <v>801</v>
      </c>
      <c r="RX1" s="193" t="s">
        <v>802</v>
      </c>
      <c r="RY1" s="193" t="s">
        <v>803</v>
      </c>
      <c r="RZ1" s="193" t="s">
        <v>804</v>
      </c>
      <c r="SA1" s="193" t="s">
        <v>805</v>
      </c>
      <c r="SB1" s="193" t="s">
        <v>806</v>
      </c>
      <c r="SC1" s="193" t="s">
        <v>807</v>
      </c>
      <c r="SD1" s="193" t="s">
        <v>808</v>
      </c>
      <c r="SE1" s="193" t="s">
        <v>809</v>
      </c>
      <c r="SF1" s="193" t="s">
        <v>810</v>
      </c>
      <c r="SG1" s="193" t="s">
        <v>811</v>
      </c>
      <c r="SH1" s="193" t="s">
        <v>812</v>
      </c>
      <c r="SI1" s="193" t="s">
        <v>813</v>
      </c>
      <c r="SJ1" s="193" t="s">
        <v>814</v>
      </c>
      <c r="SK1" s="193" t="s">
        <v>815</v>
      </c>
      <c r="SL1" s="193" t="s">
        <v>816</v>
      </c>
      <c r="SM1" s="193" t="s">
        <v>817</v>
      </c>
      <c r="SN1" s="193" t="s">
        <v>818</v>
      </c>
      <c r="SO1" s="193" t="s">
        <v>819</v>
      </c>
      <c r="SP1" s="193" t="s">
        <v>820</v>
      </c>
      <c r="SQ1" s="193" t="s">
        <v>821</v>
      </c>
      <c r="SR1" s="193" t="s">
        <v>822</v>
      </c>
      <c r="SS1" s="193" t="s">
        <v>823</v>
      </c>
      <c r="ST1" s="193" t="s">
        <v>824</v>
      </c>
      <c r="SU1" s="193" t="s">
        <v>825</v>
      </c>
      <c r="SV1" s="193" t="s">
        <v>826</v>
      </c>
      <c r="SW1" s="193" t="s">
        <v>827</v>
      </c>
      <c r="SX1" s="193" t="s">
        <v>828</v>
      </c>
      <c r="SY1" s="193" t="s">
        <v>829</v>
      </c>
      <c r="SZ1" s="193" t="s">
        <v>830</v>
      </c>
      <c r="TA1" s="193" t="s">
        <v>831</v>
      </c>
      <c r="TB1" s="193" t="s">
        <v>832</v>
      </c>
      <c r="TC1" s="193" t="s">
        <v>833</v>
      </c>
      <c r="TD1" s="193" t="s">
        <v>834</v>
      </c>
      <c r="TE1" s="193" t="s">
        <v>835</v>
      </c>
      <c r="TF1" s="193" t="s">
        <v>836</v>
      </c>
      <c r="TG1" s="193" t="s">
        <v>837</v>
      </c>
      <c r="TH1" s="193" t="s">
        <v>838</v>
      </c>
      <c r="TI1" s="193" t="s">
        <v>839</v>
      </c>
      <c r="TJ1" s="193" t="s">
        <v>840</v>
      </c>
      <c r="TK1" s="193" t="s">
        <v>841</v>
      </c>
      <c r="TL1" s="193" t="s">
        <v>842</v>
      </c>
      <c r="TM1" s="193" t="s">
        <v>843</v>
      </c>
      <c r="TN1" s="193" t="s">
        <v>844</v>
      </c>
      <c r="TO1" s="193" t="s">
        <v>845</v>
      </c>
      <c r="TP1" s="193" t="s">
        <v>846</v>
      </c>
      <c r="TQ1" s="193" t="s">
        <v>847</v>
      </c>
    </row>
    <row r="2" spans="1:537" hidden="1" x14ac:dyDescent="0.15">
      <c r="A2" s="195" t="str">
        <f>IF('様式1-1_申請書(表)'!$F$2="","",IF(COUNTIF('様式1-1_申請書(表)'!$B$1,"*工事*")=1,1,IF(COUNTIF('様式1-1_申請書(表)'!$B$1,"*測量*")=1,2,IF(COUNTIF('様式1-1_申請書(表)'!$B$1,"*物品*")=1,3))))</f>
        <v/>
      </c>
      <c r="B2" s="195" t="str">
        <f>IF('様式1-1_申請書(表)'!$F$2="","",IF(COUNTIF('様式1-1_申請書(表)'!$E$11,"*柏原市*")=1,1,IF(COUNTIF('様式1-1_申請書(表)'!$Z$11,"*柏原市*")=1,2,3)))</f>
        <v/>
      </c>
      <c r="C2" s="195" t="str">
        <f>IF(OR($B$2=1,$B$2=2),'様式1-1_申請書(表)'!$F$2+2000,IF($B$2=3,'様式1-1_申請書(表)'!$F$2,""))</f>
        <v/>
      </c>
      <c r="D2" s="196"/>
      <c r="E2" s="196"/>
      <c r="F2" s="196"/>
      <c r="G2" s="196"/>
      <c r="H2" s="196"/>
      <c r="I2" s="196"/>
      <c r="J2" s="195" t="str">
        <f>IF('様式1-1_申請書(表)'!$E$7="","",'様式1-1_申請書(表)'!$E$7)</f>
        <v/>
      </c>
      <c r="K2" s="195" t="str">
        <f>IF('様式1-1_申請書(表)'!$BD$3="","",'様式1-1_申請書(表)'!$BD$3)</f>
        <v/>
      </c>
      <c r="L2" s="195" t="str">
        <f>'様式1-1_申請書(表)'!$F$10&amp;'様式1-1_申請書(表)'!$J$10</f>
        <v/>
      </c>
      <c r="M2" s="195" t="str">
        <f>IF('様式1-1_申請書(表)'!$E$11="","",'様式1-1_申請書(表)'!$E$11)</f>
        <v/>
      </c>
      <c r="N2" s="195" t="str">
        <f>IF('様式1-1_申請書(表)'!$E$13="","",'様式1-1_申請書(表)'!$E$13)</f>
        <v/>
      </c>
      <c r="O2" s="195" t="str">
        <f>IF('様式1-1_申請書(表)'!$E$15="","",'様式1-1_申請書(表)'!$E$15)</f>
        <v/>
      </c>
      <c r="P2" s="195" t="str">
        <f>IF('様式1-1_申請書(表)'!$E$16="","",'様式1-1_申請書(表)'!$E$16)</f>
        <v/>
      </c>
      <c r="Q2" s="195" t="str">
        <f>IF('様式1-1_申請書(表)'!$P$16="","",'様式1-1_申請書(表)'!$P$16)</f>
        <v/>
      </c>
      <c r="R2" s="195" t="str">
        <f>IF('様式1-1_申請書(表)'!$BD$5="",$K$2,'様式1-1_申請書(表)'!$BD$5)</f>
        <v/>
      </c>
      <c r="S2" s="195" t="str">
        <f>IF('様式1-1_申請書(表)'!$AA$10="",$L$2,'様式1-1_申請書(表)'!$AA$10&amp;'様式1-1_申請書(表)'!$AE$10)</f>
        <v/>
      </c>
      <c r="T2" s="195" t="str">
        <f>IF('様式1-1_申請書(表)'!$Z$11="",$M$2,'様式1-1_申請書(表)'!$Z$11)</f>
        <v/>
      </c>
      <c r="U2" s="195" t="str">
        <f>IF('様式1-1_申請書(表)'!$Z$13="",$N$2,'様式1-1_申請書(表)'!$Z$13)</f>
        <v/>
      </c>
      <c r="V2" s="195" t="str">
        <f>IF('様式1-1_申請書(表)'!$Z$15="",$O$2,'様式1-1_申請書(表)'!$Z$15)</f>
        <v/>
      </c>
      <c r="W2" s="195" t="str">
        <f>IF('様式1-1_申請書(表)'!$Z$16="",$P$2,'様式1-1_申請書(表)'!$Z$16)</f>
        <v/>
      </c>
      <c r="X2" s="195" t="str">
        <f>IF('様式1-1_申請書(表)'!$AK$16="",$Q$2,'様式1-1_申請書(表)'!$AK$16)</f>
        <v/>
      </c>
      <c r="Y2" s="195"/>
      <c r="Z2" s="195" t="str">
        <f>IF('様式1-1_申請書(表)'!$E$17="","",'様式1-1_申請書(表)'!$E$17)</f>
        <v/>
      </c>
      <c r="AA2" s="195" t="str">
        <f>IF('様式1-1_申請書(表)'!$Z$17="",$Z$2,'様式1-1_申請書(表)'!$Z$17)</f>
        <v/>
      </c>
      <c r="AB2" s="195"/>
      <c r="AC2" s="195"/>
      <c r="AD2" s="195"/>
      <c r="AE2" s="195"/>
      <c r="AF2" s="195"/>
      <c r="AG2" s="195"/>
      <c r="AH2" s="195"/>
      <c r="AI2" s="195"/>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200" t="str">
        <f>IF($CD$2="測量",'様式1-1_申請書(表)'!$BO$2,IF($CD$2="建築・構造・設備設計",'様式1-1_申請書(表)'!$BO$4,IF($CD$2="土木関係建設コンサルタント",'様式1-1_申請書(表)'!$BO$7,"")))</f>
        <v/>
      </c>
      <c r="CB2" s="200" t="str">
        <f>IF($CD$2="測量",'様式1-1_申請書(表)'!$BU$3,IF($CD$2="建築・構造・設備設計",'様式1-1_申請書(表)'!$BU$5,IF($CD$2="土木関係建設コンサルタント",'様式1-1_申請書(表)'!$BU$7,"")))</f>
        <v/>
      </c>
      <c r="CC2" s="195" t="str">
        <f>IF(AND('様式1-1_申請書(表)'!$P$2="○",'様式1-1_申請書(表)'!$P$4=""),"新規",IF(AND('様式1-1_申請書(表)'!$P$2="",'様式1-1_申請書(表)'!$P$4="○"),"更新",""))</f>
        <v/>
      </c>
      <c r="CD2" s="200" t="str">
        <f>IF('様式1-1_申請書(表)'!$AR$7="","",'様式1-1_申請書(表)'!$AR$7)</f>
        <v/>
      </c>
      <c r="CE2" s="198" t="str">
        <f>IF('様式1-1_申請書(表)'!$AW$10="","",'様式1-1_申請書(表)'!$AW$10)</f>
        <v/>
      </c>
      <c r="CF2" s="198" t="str">
        <f>IF('様式1-1_申請書(表)'!$AW$12="","",'様式1-1_申請書(表)'!$AW$12)</f>
        <v/>
      </c>
      <c r="CG2" s="202" t="str">
        <f>IF('様式1-1_申請書(表)'!$AR$26="","",'様式1-1_申請書(表)'!$AR$26)</f>
        <v/>
      </c>
      <c r="CH2" s="202" t="str">
        <f>IF('様式1-1_申請書(表)'!$AR$28="","",'様式1-1_申請書(表)'!$AR$28)</f>
        <v/>
      </c>
      <c r="CI2" s="202">
        <f>'様式1-2_申請書(裏)'!$B$5</f>
        <v>0</v>
      </c>
      <c r="CJ2" s="202">
        <f>'様式1-2_申請書(裏)'!$E$5</f>
        <v>0</v>
      </c>
      <c r="CK2" s="202">
        <f>'様式1-2_申請書(裏)'!$H$5</f>
        <v>0</v>
      </c>
      <c r="CL2" s="202">
        <f>'様式1-2_申請書(裏)'!$K$5</f>
        <v>0</v>
      </c>
      <c r="CM2" s="202">
        <f>'様式1-2_申請書(裏)'!$N$5</f>
        <v>0</v>
      </c>
      <c r="CN2" s="202">
        <f>'様式1-2_申請書(裏)'!$Q$5</f>
        <v>0</v>
      </c>
      <c r="CO2" s="202">
        <f>'様式1-2_申請書(裏)'!$T$5</f>
        <v>0</v>
      </c>
      <c r="CP2" s="202">
        <f>'様式1-2_申請書(裏)'!$W$5</f>
        <v>0</v>
      </c>
      <c r="CQ2" s="202">
        <f>'様式1-2_申請書(裏)'!$Z$5</f>
        <v>0</v>
      </c>
      <c r="CR2" s="202">
        <f>'様式1-2_申請書(裏)'!$AC$5</f>
        <v>0</v>
      </c>
      <c r="CS2" s="202">
        <f>'様式1-2_申請書(裏)'!$AF$5</f>
        <v>0</v>
      </c>
      <c r="CT2" s="202">
        <f>'様式1-2_申請書(裏)'!$AI$5</f>
        <v>0</v>
      </c>
      <c r="CU2" s="202">
        <f>'様式1-2_申請書(裏)'!$AL$5</f>
        <v>0</v>
      </c>
      <c r="CV2" s="202">
        <f>'様式1-2_申請書(裏)'!$AO$5</f>
        <v>0</v>
      </c>
      <c r="CW2" s="202">
        <f>'様式1-2_申請書(裏)'!$AR$5</f>
        <v>0</v>
      </c>
      <c r="CX2" s="202">
        <f>'様式1-2_申請書(裏)'!$AU$5</f>
        <v>0</v>
      </c>
      <c r="CY2" s="202">
        <f>'様式1-2_申請書(裏)'!$AX$5</f>
        <v>0</v>
      </c>
      <c r="CZ2" s="202">
        <f>'様式1-2_申請書(裏)'!$BA$5</f>
        <v>0</v>
      </c>
      <c r="DA2" s="202">
        <f>'様式1-2_申請書(裏)'!$BD$5</f>
        <v>0</v>
      </c>
      <c r="DB2" s="202">
        <f>'様式1-2_申請書(裏)'!$BG$5</f>
        <v>0</v>
      </c>
      <c r="DC2" s="202">
        <f>'様式1-2_申請書(裏)'!$BJ$5</f>
        <v>0</v>
      </c>
      <c r="DD2" s="202">
        <f>'様式1-2_申請書(裏)'!$BM$5</f>
        <v>0</v>
      </c>
      <c r="DE2" s="202">
        <f>'様式1-2_申請書(裏)'!$BP$5</f>
        <v>0</v>
      </c>
      <c r="DF2" s="202">
        <f>'様式1-2_申請書(裏)'!$BS$5</f>
        <v>0</v>
      </c>
      <c r="DG2" s="202">
        <f>'様式1-2_申請書(裏)'!$BV$5</f>
        <v>0</v>
      </c>
      <c r="DH2" s="202">
        <f>'様式1-2_申請書(裏)'!$BY$5</f>
        <v>0</v>
      </c>
      <c r="DI2" s="202">
        <f>'様式1-2_申請書(裏)'!$CB$5</f>
        <v>0</v>
      </c>
      <c r="DJ2" s="202">
        <f>'様式1-2_申請書(裏)'!$CE$5</f>
        <v>0</v>
      </c>
      <c r="DK2" s="202">
        <f>'様式1-2_申請書(裏)'!$CH$5</f>
        <v>0</v>
      </c>
      <c r="DL2" s="202">
        <f>'様式1-2_申請書(裏)'!$CK$5</f>
        <v>0</v>
      </c>
      <c r="DM2" s="202">
        <f>'様式1-2_申請書(裏)'!$CN$5</f>
        <v>0</v>
      </c>
      <c r="DN2" s="202">
        <f>'様式1-2_申請書(裏)'!$CQ$5</f>
        <v>0</v>
      </c>
      <c r="DO2" s="202">
        <f>'様式1-2_申請書(裏)'!$CT$5</f>
        <v>0</v>
      </c>
      <c r="DP2" s="202">
        <f>'様式1-2_申請書(裏)'!$CW$5</f>
        <v>0</v>
      </c>
      <c r="DQ2" s="202">
        <f>'様式1-2_申請書(裏)'!$B$9</f>
        <v>0</v>
      </c>
      <c r="DR2" s="202">
        <f>'様式1-2_申請書(裏)'!$E$9</f>
        <v>0</v>
      </c>
      <c r="DS2" s="202">
        <f>'様式1-2_申請書(裏)'!$H$9</f>
        <v>0</v>
      </c>
      <c r="DT2" s="202">
        <f>'様式1-2_申請書(裏)'!$K$9</f>
        <v>0</v>
      </c>
      <c r="DU2" s="202">
        <f>'様式1-2_申請書(裏)'!$N$9</f>
        <v>0</v>
      </c>
      <c r="DV2" s="202">
        <f>'様式1-2_申請書(裏)'!$Q$9</f>
        <v>0</v>
      </c>
      <c r="DW2" s="202">
        <f>'様式1-2_申請書(裏)'!$T$9</f>
        <v>0</v>
      </c>
      <c r="DX2" s="202">
        <f>'様式1-2_申請書(裏)'!$W$9</f>
        <v>0</v>
      </c>
      <c r="DY2" s="202">
        <f>'様式1-2_申請書(裏)'!$Z$9</f>
        <v>0</v>
      </c>
      <c r="DZ2" s="202">
        <f>'様式1-2_申請書(裏)'!$AC$9</f>
        <v>0</v>
      </c>
      <c r="EA2" s="202">
        <f>'様式1-2_申請書(裏)'!$AF$9</f>
        <v>0</v>
      </c>
      <c r="EB2" s="202">
        <f>'様式1-2_申請書(裏)'!$AI$9</f>
        <v>0</v>
      </c>
      <c r="EC2" s="202">
        <f>'様式1-2_申請書(裏)'!$AL$9</f>
        <v>0</v>
      </c>
      <c r="ED2" s="202">
        <f>'様式1-2_申請書(裏)'!$AO$9</f>
        <v>0</v>
      </c>
      <c r="EE2" s="202">
        <f>'様式1-2_申請書(裏)'!$AR$9</f>
        <v>0</v>
      </c>
      <c r="EF2" s="202">
        <f>'様式1-2_申請書(裏)'!$AU$9</f>
        <v>0</v>
      </c>
      <c r="EG2" s="202">
        <f>'様式1-2_申請書(裏)'!$AX$9</f>
        <v>0</v>
      </c>
      <c r="EH2" s="202">
        <f>'様式1-2_申請書(裏)'!$BA$9</f>
        <v>0</v>
      </c>
      <c r="EI2" s="202">
        <f>'様式1-2_申請書(裏)'!$BD$9</f>
        <v>0</v>
      </c>
      <c r="EJ2" s="202">
        <f>'様式1-2_申請書(裏)'!$BG$9</f>
        <v>0</v>
      </c>
      <c r="EK2" s="202">
        <f>'様式1-2_申請書(裏)'!$BJ$9</f>
        <v>0</v>
      </c>
      <c r="EL2" s="202">
        <f>IF('様式1-2_申請書(裏)'!$AL$14="○",1,0)</f>
        <v>0</v>
      </c>
      <c r="EM2" s="200">
        <f>IF('様式1-2_申請書(裏)'!$AN$14="○",1,0)</f>
        <v>0</v>
      </c>
      <c r="EN2" s="200">
        <f>IF('様式1-2_申請書(裏)'!$AP$14="○",1,0)</f>
        <v>0</v>
      </c>
      <c r="EO2" s="200">
        <f>IF('様式1-2_申請書(裏)'!$AR$14="○",1,0)</f>
        <v>0</v>
      </c>
      <c r="EP2" s="200">
        <f>IF('様式1-2_申請書(裏)'!$AT$14="○",1,0)</f>
        <v>0</v>
      </c>
      <c r="EQ2" s="200">
        <f>IF('様式1-2_申請書(裏)'!$AV$14="○",1,0)</f>
        <v>0</v>
      </c>
      <c r="ER2" s="200">
        <f>IF('様式1-2_申請書(裏)'!$AX$14="○",1,0)</f>
        <v>0</v>
      </c>
      <c r="ES2" s="200">
        <f>IF('様式1-2_申請書(裏)'!$AZ$14="○",1,0)</f>
        <v>0</v>
      </c>
      <c r="ET2" s="200">
        <f>IF('様式1-2_申請書(裏)'!$BB$14="○",1,0)</f>
        <v>0</v>
      </c>
      <c r="EU2" s="200">
        <f>IF('様式1-2_申請書(裏)'!$BD$14="○",1,0)</f>
        <v>0</v>
      </c>
      <c r="EV2" s="200">
        <f>IF('様式1-2_申請書(裏)'!$BF$14="○",1,0)</f>
        <v>0</v>
      </c>
      <c r="EW2" s="200">
        <f>IF('様式1-2_申請書(裏)'!$BH$14="○",1,0)</f>
        <v>0</v>
      </c>
      <c r="EX2" s="200">
        <f>IF('様式1-2_申請書(裏)'!$BJ$14="○",1,0)</f>
        <v>0</v>
      </c>
      <c r="EY2" s="200">
        <f>IF('様式1-2_申請書(裏)'!$BL$14="○",1,0)</f>
        <v>0</v>
      </c>
      <c r="EZ2" s="200">
        <f>IF('様式1-2_申請書(裏)'!$BN$14="○",1,0)</f>
        <v>0</v>
      </c>
      <c r="FA2" s="200">
        <f>IF('様式1-2_申請書(裏)'!$BP$14="○",1,0)</f>
        <v>0</v>
      </c>
      <c r="FB2" s="200">
        <f>IF('様式1-2_申請書(裏)'!$BR$14="○",1,0)</f>
        <v>0</v>
      </c>
      <c r="FC2" s="200">
        <f>IF('様式1-2_申請書(裏)'!$BT$14="○",1,0)</f>
        <v>0</v>
      </c>
      <c r="FD2" s="200">
        <f>IF('様式1-2_申請書(裏)'!$BV$14="○",1,0)</f>
        <v>0</v>
      </c>
      <c r="FE2" s="200">
        <f>IF('様式1-2_申請書(裏)'!$BX$14="○",1,0)</f>
        <v>0</v>
      </c>
      <c r="FF2" s="200">
        <f>IF('様式1-2_申請書(裏)'!$BZ$14="○",1,0)</f>
        <v>0</v>
      </c>
      <c r="FG2" s="200">
        <f>IF('様式1-2_申請書(裏)'!$CB$14="○",1,0)</f>
        <v>0</v>
      </c>
      <c r="FH2" s="200">
        <f>IF('様式1-2_申請書(裏)'!$CD$14="○",1,0)</f>
        <v>0</v>
      </c>
      <c r="FI2" s="200">
        <f>IF('様式1-2_申請書(裏)'!$CF$14="○",1,0)</f>
        <v>0</v>
      </c>
      <c r="FJ2" s="200">
        <f>IF('様式1-2_申請書(裏)'!$CH$14="○",1,0)</f>
        <v>0</v>
      </c>
      <c r="FK2" s="200">
        <f>IF('様式1-2_申請書(裏)'!$CJ$14="○",1,0)</f>
        <v>0</v>
      </c>
      <c r="FL2" s="200">
        <f>IF('様式1-2_申請書(裏)'!$CL$14="○",1,0)</f>
        <v>0</v>
      </c>
      <c r="FM2" s="200">
        <f>IF('様式1-2_申請書(裏)'!$CN$14="○",1,0)</f>
        <v>0</v>
      </c>
      <c r="FN2" s="200">
        <f>IF('様式1-2_申請書(裏)'!$CP$14="○",1,0)</f>
        <v>0</v>
      </c>
      <c r="FO2" s="200">
        <f>IF('様式1-2_申請書(裏)'!$CR$14="○",1,0)</f>
        <v>0</v>
      </c>
      <c r="FP2" s="200">
        <f>IF('様式1-2_申請書(裏)'!$CT$14="○",1,0)</f>
        <v>0</v>
      </c>
      <c r="FQ2" s="200">
        <f>IF('様式1-2_申請書(裏)'!$CV$14="○",1,0)</f>
        <v>0</v>
      </c>
      <c r="FR2" s="200">
        <f>IF('様式1-2_申請書(裏)'!$CX$14="○",1,0)</f>
        <v>0</v>
      </c>
      <c r="FS2" s="200">
        <f>IF('様式1-2_申請書(裏)'!$B$15="○",1,0)</f>
        <v>0</v>
      </c>
      <c r="FT2" s="200">
        <f>IF('様式1-2_申請書(裏)'!$D$15="○",1,0)</f>
        <v>0</v>
      </c>
      <c r="FU2" s="200">
        <f>IF('様式1-2_申請書(裏)'!$F$15="○",1,0)</f>
        <v>0</v>
      </c>
      <c r="FV2" s="200">
        <f>IF('様式1-2_申請書(裏)'!$H$15="○",1,0)</f>
        <v>0</v>
      </c>
      <c r="FW2" s="200">
        <f>IF('様式1-2_申請書(裏)'!$J$15="○",1,0)</f>
        <v>0</v>
      </c>
      <c r="FX2" s="200">
        <f>IF('様式1-2_申請書(裏)'!$L$15="○",1,0)</f>
        <v>0</v>
      </c>
      <c r="FY2" s="200">
        <f>IF('様式1-2_申請書(裏)'!$N$15="○",1,0)</f>
        <v>0</v>
      </c>
      <c r="FZ2" s="200">
        <f>IF('様式1-2_申請書(裏)'!$P$15="○",1,0)</f>
        <v>0</v>
      </c>
      <c r="GA2" s="200">
        <f>IF('様式1-2_申請書(裏)'!$R$15="○",1,0)</f>
        <v>0</v>
      </c>
      <c r="GB2" s="200">
        <f>IF('様式1-2_申請書(裏)'!$T$15="○",1,0)</f>
        <v>0</v>
      </c>
      <c r="GC2" s="200">
        <f>IF('様式1-2_申請書(裏)'!$V$15="○",1,0)</f>
        <v>0</v>
      </c>
      <c r="GD2" s="200">
        <f>IF('様式1-2_申請書(裏)'!$X$15="○",1,0)</f>
        <v>0</v>
      </c>
      <c r="GE2" s="200">
        <f>IF('様式1-2_申請書(裏)'!$Z$15="○",1,0)</f>
        <v>0</v>
      </c>
      <c r="GF2" s="200">
        <f>IF('様式1-2_申請書(裏)'!$AB$15="○",1,0)</f>
        <v>0</v>
      </c>
      <c r="GG2" s="200">
        <f>IF('様式1-2_申請書(裏)'!$AD$15="○",1,0)</f>
        <v>0</v>
      </c>
      <c r="GH2" s="200">
        <f>IF('様式1-2_申請書(裏)'!$AF$15="○",1,0)</f>
        <v>0</v>
      </c>
      <c r="GI2" s="200">
        <f>IF('様式1-2_申請書(裏)'!$AH$15="○",1,0)</f>
        <v>0</v>
      </c>
      <c r="GJ2" s="200">
        <f>IF('様式1-2_申請書(裏)'!$AJ$15="○",1,0)</f>
        <v>0</v>
      </c>
      <c r="GK2" s="200" t="str">
        <f>IF(COUNTIF('様式1-2_申請書(裏)'!$AL$15:$CA$15,"①"),HLOOKUP("①",'様式1-2_申請書(裏)'!$AL$15:$CA$16,2,0),"")</f>
        <v/>
      </c>
      <c r="GL2" s="200" t="str">
        <f>IF(COUNTIF('様式1-2_申請書(裏)'!$AL$15:$CA$15,"②"),HLOOKUP("②",'様式1-2_申請書(裏)'!$AL$15:$CA$16,2,0),"")</f>
        <v/>
      </c>
      <c r="GM2" s="200" t="str">
        <f>IF(COUNTIF('様式1-2_申請書(裏)'!$AL$15:$CA$15,"③"),HLOOKUP("③",'様式1-2_申請書(裏)'!$AL$15:$CA$16,2,0),"")</f>
        <v/>
      </c>
      <c r="GN2" s="225"/>
      <c r="GO2" s="203"/>
      <c r="GP2" s="203"/>
      <c r="GQ2" s="203"/>
      <c r="GR2" s="203"/>
      <c r="GS2" s="203"/>
      <c r="GT2" s="203"/>
      <c r="GU2" s="203"/>
      <c r="GV2" s="203"/>
      <c r="GW2" s="203"/>
      <c r="GX2" s="203"/>
      <c r="GY2" s="203"/>
      <c r="GZ2" s="203"/>
      <c r="HA2" s="203"/>
      <c r="HB2" s="203"/>
      <c r="HC2" s="194"/>
      <c r="HD2" s="195" t="str">
        <f>IF('様式1-1_申請書(表)'!$AH$2="","",'様式1-1_申請書(表)'!$AH$2)</f>
        <v/>
      </c>
      <c r="HE2" s="195" t="str">
        <f>IF('様式1-1_申請書(表)'!$AH$3="","",'様式1-1_申請書(表)'!$AH$3)</f>
        <v/>
      </c>
      <c r="HF2" s="195" t="str">
        <f>IF('様式1-1_申請書(表)'!$AH$4="","",'様式1-1_申請書(表)'!$AH$4)</f>
        <v/>
      </c>
      <c r="HG2" s="195" t="str">
        <f>IF('様式1-1_申請書(表)'!$AH$5="","",'様式1-1_申請書(表)'!$AH$5)</f>
        <v/>
      </c>
      <c r="HH2" s="195" t="str">
        <f>IF('様式1-1_申請書(表)'!$AY$2="","",'様式1-1_申請書(表)'!$AY$2)</f>
        <v/>
      </c>
      <c r="HI2" s="195" t="str">
        <f>IF('様式1-1_申請書(表)'!$E$14="","",'様式1-1_申請書(表)'!$E$14)</f>
        <v/>
      </c>
      <c r="HJ2" s="195" t="str">
        <f>IF('様式1-1_申請書(表)'!$Z$7="",$J$2,'様式1-1_申請書(表)'!$Z$7)</f>
        <v/>
      </c>
      <c r="HK2" s="195" t="str">
        <f>IF('様式1-1_申請書(表)'!$Z$14="",$HI$2,'様式1-1_申請書(表)'!$Z$14)</f>
        <v/>
      </c>
      <c r="HL2" s="198" t="str">
        <f>IF('様式1-1_申請書(表)'!$AW$9="","",'様式1-1_申請書(表)'!$AW$9)</f>
        <v/>
      </c>
      <c r="HM2" s="198" t="str">
        <f>IF('様式1-1_申請書(表)'!$AZ$14="","",'様式1-1_申請書(表)'!$AZ$14)</f>
        <v/>
      </c>
      <c r="HN2" s="202" t="str">
        <f>IF('様式1-1_申請書(表)'!$AW$14="","",'様式1-1_申請書(表)'!$AW$14)</f>
        <v/>
      </c>
      <c r="HO2" s="198" t="str">
        <f>IF('様式1-1_申請書(表)'!$AW$15="","",'様式1-1_申請書(表)'!$AW$15)</f>
        <v/>
      </c>
      <c r="HP2" s="197"/>
      <c r="HQ2" s="197"/>
      <c r="HR2" s="197"/>
      <c r="HS2" s="197"/>
      <c r="HT2" s="197"/>
      <c r="HU2" s="197"/>
      <c r="HV2" s="197"/>
      <c r="HW2" s="197"/>
      <c r="HX2" s="197"/>
      <c r="HY2" s="197"/>
      <c r="HZ2" s="197"/>
      <c r="IA2" s="197"/>
      <c r="IB2" s="197"/>
      <c r="IC2" s="197"/>
      <c r="ID2" s="201" t="str">
        <f>IF('様式1-1_申請書(表)'!$BA$16="","",'様式1-1_申請書(表)'!$BA$16)</f>
        <v/>
      </c>
      <c r="IE2" s="201" t="str">
        <f>IF('様式1-1_申請書(表)'!$BA$17="","",'様式1-1_申請書(表)'!$BA$17)</f>
        <v/>
      </c>
      <c r="IF2" s="201" t="str">
        <f>IF('様式1-1_申請書(表)'!$J$19="","","第"&amp;'様式1-1_申請書(表)'!$J$19&amp;"号")</f>
        <v/>
      </c>
      <c r="IG2" s="200" t="str">
        <f>IF('様式1-1_申請書(表)'!$O$19="","",'様式1-1_申請書(表)'!$N$19&amp;'様式1-1_申請書(表)'!$O$19&amp;"年"&amp;'様式1-1_申請書(表)'!$Q$19&amp;"月"&amp;'様式1-1_申請書(表)'!$S$19&amp;"日")</f>
        <v/>
      </c>
      <c r="IH2" s="201" t="str">
        <f>IF('様式1-1_申請書(表)'!$AA$19="","","第"&amp;'様式1-1_申請書(表)'!$AA$19&amp;"号")</f>
        <v/>
      </c>
      <c r="II2" s="200" t="str">
        <f>IF('様式1-1_申請書(表)'!$AF$19="","",'様式1-1_申請書(表)'!$AE$19&amp;'様式1-1_申請書(表)'!$AF$19&amp;"年"&amp;'様式1-1_申請書(表)'!$AH$19&amp;"月"&amp;'様式1-1_申請書(表)'!$AJ$19&amp;"日")</f>
        <v/>
      </c>
      <c r="IJ2" s="201" t="str">
        <f>IF('様式1-1_申請書(表)'!$AR$19="","","第"&amp;'様式1-1_申請書(表)'!$AR$19&amp;"号")</f>
        <v/>
      </c>
      <c r="IK2" s="200" t="str">
        <f>IF('様式1-1_申請書(表)'!$AW$19="","",'様式1-1_申請書(表)'!$AV$19&amp;'様式1-1_申請書(表)'!$AW$19&amp;"年"&amp;'様式1-1_申請書(表)'!$AY$19&amp;"月"&amp;'様式1-1_申請書(表)'!$BA$19&amp;"日")</f>
        <v/>
      </c>
      <c r="IL2" s="201" t="str">
        <f>IF('様式1-1_申請書(表)'!$J$20="","","第"&amp;'様式1-1_申請書(表)'!$J$20&amp;"号")</f>
        <v/>
      </c>
      <c r="IM2" s="200" t="str">
        <f>IF('様式1-1_申請書(表)'!$O$20="","",'様式1-1_申請書(表)'!$N$20&amp;'様式1-1_申請書(表)'!$O$20&amp;"年"&amp;'様式1-1_申請書(表)'!$Q$20&amp;"月"&amp;'様式1-1_申請書(表)'!$S$20&amp;"日")</f>
        <v/>
      </c>
      <c r="IN2" s="201" t="str">
        <f>IF('様式1-1_申請書(表)'!$AA$20="","","第"&amp;'様式1-1_申請書(表)'!$AA$20&amp;"号")</f>
        <v/>
      </c>
      <c r="IO2" s="200" t="str">
        <f>IF('様式1-1_申請書(表)'!$AF$20="","",'様式1-1_申請書(表)'!$AE$20&amp;'様式1-1_申請書(表)'!$AF$20&amp;"年"&amp;'様式1-1_申請書(表)'!$AH$20&amp;"月"&amp;'様式1-1_申請書(表)'!$AJ$20&amp;"日")</f>
        <v/>
      </c>
      <c r="IP2" s="201" t="str">
        <f>IF('様式1-1_申請書(表)'!$AR$20="","","第"&amp;'様式1-1_申請書(表)'!$AR$20&amp;"号")</f>
        <v/>
      </c>
      <c r="IQ2" s="200" t="str">
        <f>IF('様式1-1_申請書(表)'!$AW$20="","",'様式1-1_申請書(表)'!$AV$20&amp;'様式1-1_申請書(表)'!$AW$20&amp;"年"&amp;'様式1-1_申請書(表)'!$AY$20&amp;"月"&amp;'様式1-1_申請書(表)'!$BA$20&amp;"日")</f>
        <v/>
      </c>
      <c r="IR2" s="201" t="str">
        <f>IF('様式1-1_申請書(表)'!$J$21="","","第"&amp;'様式1-1_申請書(表)'!$J$21&amp;"号")</f>
        <v/>
      </c>
      <c r="IS2" s="200" t="str">
        <f>IF('様式1-1_申請書(表)'!$O$21="","",'様式1-1_申請書(表)'!$N$21&amp;'様式1-1_申請書(表)'!$O$21&amp;"年"&amp;'様式1-1_申請書(表)'!$Q$21&amp;"月"&amp;'様式1-1_申請書(表)'!$S$21&amp;"日")</f>
        <v/>
      </c>
      <c r="IT2" s="201" t="str">
        <f>IF('様式1-1_申請書(表)'!$AA$21="","","第"&amp;'様式1-1_申請書(表)'!$AA$21&amp;"号")</f>
        <v/>
      </c>
      <c r="IU2" s="200" t="str">
        <f>IF('様式1-1_申請書(表)'!$AF$21="","",'様式1-1_申請書(表)'!$AE$21&amp;'様式1-1_申請書(表)'!$AF$21&amp;"年"&amp;'様式1-1_申請書(表)'!$AH$21&amp;"月"&amp;'様式1-1_申請書(表)'!$AJ$21&amp;"日")</f>
        <v/>
      </c>
      <c r="IV2" s="201" t="str">
        <f>IF('様式1-1_申請書(表)'!$AR$21="","","第"&amp;'様式1-1_申請書(表)'!$AR$21&amp;"号")</f>
        <v/>
      </c>
      <c r="IW2" s="200" t="str">
        <f>IF('様式1-1_申請書(表)'!$AW$21="","",'様式1-1_申請書(表)'!$AV$21&amp;'様式1-1_申請書(表)'!$AW$21&amp;"年"&amp;'様式1-1_申請書(表)'!$AY$21&amp;"月"&amp;'様式1-1_申請書(表)'!$BA$21&amp;"日")</f>
        <v/>
      </c>
      <c r="IX2" s="200" t="str">
        <f>IF('様式1-1_申請書(表)'!$D$22="","",'様式1-1_申請書(表)'!$D$22)</f>
        <v/>
      </c>
      <c r="IY2" s="201" t="str">
        <f>IF('様式1-1_申請書(表)'!$J$22="","","第"&amp;'様式1-1_申請書(表)'!$J$22&amp;"号")</f>
        <v/>
      </c>
      <c r="IZ2" s="200" t="str">
        <f>IF('様式1-1_申請書(表)'!$O$22="","",'様式1-1_申請書(表)'!$N$22&amp;'様式1-1_申請書(表)'!$O$22&amp;"年"&amp;'様式1-1_申請書(表)'!$Q$22&amp;"月"&amp;'様式1-1_申請書(表)'!$S$22&amp;"日")</f>
        <v/>
      </c>
      <c r="JA2" s="200" t="str">
        <f>IF('様式1-1_申請書(表)'!$U$22="","",'様式1-1_申請書(表)'!$U$22)</f>
        <v/>
      </c>
      <c r="JB2" s="201" t="str">
        <f>IF('様式1-1_申請書(表)'!$AA$22="","","第"&amp;'様式1-1_申請書(表)'!$AA$22&amp;"号")</f>
        <v/>
      </c>
      <c r="JC2" s="200" t="str">
        <f>IF('様式1-1_申請書(表)'!$AF$22="","",'様式1-1_申請書(表)'!$AE$22&amp;'様式1-1_申請書(表)'!$AF$22&amp;"年"&amp;'様式1-1_申請書(表)'!$AH$22&amp;"月"&amp;'様式1-1_申請書(表)'!$AJ$22&amp;"日")</f>
        <v/>
      </c>
      <c r="JD2" s="200" t="str">
        <f>IF('様式1-1_申請書(表)'!$AL$22="","",'様式1-1_申請書(表)'!$AL$22)</f>
        <v/>
      </c>
      <c r="JE2" s="201" t="str">
        <f>IF('様式1-1_申請書(表)'!$AR$22="","","第"&amp;'様式1-1_申請書(表)'!$AR$22&amp;"号")</f>
        <v/>
      </c>
      <c r="JF2" s="200" t="str">
        <f>IF('様式1-1_申請書(表)'!$AW$22="","",'様式1-1_申請書(表)'!$AV$22&amp;'様式1-1_申請書(表)'!$AW$22&amp;"年"&amp;'様式1-1_申請書(表)'!$AY$22&amp;"月"&amp;'様式1-1_申請書(表)'!$BA$22&amp;"日")</f>
        <v/>
      </c>
      <c r="JG2" s="200" t="str">
        <f>IF('様式1-1_申請書(表)'!$N$24="","",'様式1-1_申請書(表)'!$K$24&amp;'様式1-1_申請書(表)'!$N$24&amp;"年"&amp;'様式1-1_申請書(表)'!$P$24&amp;"月"&amp;'様式1-1_申請書(表)'!$R$24&amp;"日～"&amp;'様式1-1_申請書(表)'!$K$25&amp;'様式1-1_申請書(表)'!$N$25&amp;"年"&amp;'様式1-1_申請書(表)'!$P$25&amp;"月"&amp;'様式1-1_申請書(表)'!$R$25&amp;"日")</f>
        <v/>
      </c>
      <c r="JH2" s="202" t="str">
        <f>IF('様式1-1_申請書(表)'!$K$26="","",'様式1-1_申請書(表)'!$K$26)</f>
        <v/>
      </c>
      <c r="JI2" s="202" t="str">
        <f>IF('様式1-1_申請書(表)'!$K$27="","",'様式1-1_申請書(表)'!$K$27)</f>
        <v/>
      </c>
      <c r="JJ2" s="202" t="str">
        <f>IF('様式1-1_申請書(表)'!$K$28="","",'様式1-1_申請書(表)'!$K$28)</f>
        <v/>
      </c>
      <c r="JK2" s="200" t="str">
        <f>IF('様式1-1_申請書(表)'!$Y$24="","",'様式1-1_申請書(表)'!$V$24&amp;'様式1-1_申請書(表)'!$Y$24&amp;"年"&amp;'様式1-1_申請書(表)'!$AA$24&amp;"月"&amp;'様式1-1_申請書(表)'!$AC$24&amp;"日～"&amp;'様式1-1_申請書(表)'!$V$25&amp;'様式1-1_申請書(表)'!$Y$25&amp;"年"&amp;'様式1-1_申請書(表)'!$AA$25&amp;"月"&amp;'様式1-1_申請書(表)'!$AC$25&amp;"日")</f>
        <v/>
      </c>
      <c r="JL2" s="202" t="str">
        <f>IF('様式1-1_申請書(表)'!$V$26="","",'様式1-1_申請書(表)'!$V$26)</f>
        <v/>
      </c>
      <c r="JM2" s="202" t="str">
        <f>IF('様式1-1_申請書(表)'!$V$27="","",'様式1-1_申請書(表)'!$V$27)</f>
        <v/>
      </c>
      <c r="JN2" s="202" t="str">
        <f>IF('様式1-1_申請書(表)'!$V$28="","",'様式1-1_申請書(表)'!$V$28)</f>
        <v/>
      </c>
      <c r="JO2" s="200" t="str">
        <f>IF('様式1-1_申請書(表)'!$AJ$24="","",'様式1-1_申請書(表)'!$AG$24&amp;'様式1-1_申請書(表)'!$AJ$24&amp;"年"&amp;'様式1-1_申請書(表)'!$AL$24&amp;"月"&amp;'様式1-1_申請書(表)'!$AN$24&amp;"日～"&amp;'様式1-1_申請書(表)'!$AG$25&amp;'様式1-1_申請書(表)'!$AJ$25&amp;"年"&amp;'様式1-1_申請書(表)'!$AL$25&amp;"月"&amp;'様式1-1_申請書(表)'!$AN$25&amp;"日")</f>
        <v/>
      </c>
      <c r="JP2" s="202" t="str">
        <f>IF('様式1-1_申請書(表)'!$AG$26="","",'様式1-1_申請書(表)'!$AG$26)</f>
        <v/>
      </c>
      <c r="JQ2" s="202" t="str">
        <f>IF('様式1-1_申請書(表)'!$AG$27="","",'様式1-1_申請書(表)'!$AG$27)</f>
        <v/>
      </c>
      <c r="JR2" s="202" t="str">
        <f>IF('様式1-1_申請書(表)'!$AG$28="","",'様式1-1_申請書(表)'!$AG$28)</f>
        <v/>
      </c>
      <c r="JS2" s="202" t="str">
        <f>IF('様式1-1_申請書(表)'!$AR$27="","",'様式1-1_申請書(表)'!$AR$27)</f>
        <v/>
      </c>
      <c r="JT2" s="202">
        <f>'様式1-2_申請書(裏)'!$B$6</f>
        <v>0</v>
      </c>
      <c r="JU2" s="202">
        <f>'様式1-2_申請書(裏)'!$E$6</f>
        <v>0</v>
      </c>
      <c r="JV2" s="202">
        <f>'様式1-2_申請書(裏)'!$H$6</f>
        <v>0</v>
      </c>
      <c r="JW2" s="202">
        <f>'様式1-2_申請書(裏)'!$K$6</f>
        <v>0</v>
      </c>
      <c r="JX2" s="202">
        <f>'様式1-2_申請書(裏)'!$N$6</f>
        <v>0</v>
      </c>
      <c r="JY2" s="202">
        <f>'様式1-2_申請書(裏)'!$Q$6</f>
        <v>0</v>
      </c>
      <c r="JZ2" s="202">
        <f>'様式1-2_申請書(裏)'!$T$6</f>
        <v>0</v>
      </c>
      <c r="KA2" s="202">
        <f>'様式1-2_申請書(裏)'!$W$6</f>
        <v>0</v>
      </c>
      <c r="KB2" s="202">
        <f>'様式1-2_申請書(裏)'!$Z$6</f>
        <v>0</v>
      </c>
      <c r="KC2" s="202">
        <f>'様式1-2_申請書(裏)'!$AC$6</f>
        <v>0</v>
      </c>
      <c r="KD2" s="202">
        <f>'様式1-2_申請書(裏)'!$AF$6</f>
        <v>0</v>
      </c>
      <c r="KE2" s="202">
        <f>'様式1-2_申請書(裏)'!$AI$6</f>
        <v>0</v>
      </c>
      <c r="KF2" s="202">
        <f>'様式1-2_申請書(裏)'!$AL$6</f>
        <v>0</v>
      </c>
      <c r="KG2" s="202">
        <f>'様式1-2_申請書(裏)'!$AO$6</f>
        <v>0</v>
      </c>
      <c r="KH2" s="202">
        <f>'様式1-2_申請書(裏)'!$AR$6</f>
        <v>0</v>
      </c>
      <c r="KI2" s="202">
        <f>'様式1-2_申請書(裏)'!$AU$6</f>
        <v>0</v>
      </c>
      <c r="KJ2" s="202">
        <f>'様式1-2_申請書(裏)'!$AX$6</f>
        <v>0</v>
      </c>
      <c r="KK2" s="202">
        <f>'様式1-2_申請書(裏)'!$BA$6</f>
        <v>0</v>
      </c>
      <c r="KL2" s="202">
        <f>'様式1-2_申請書(裏)'!$BD$6</f>
        <v>0</v>
      </c>
      <c r="KM2" s="202">
        <f>'様式1-2_申請書(裏)'!$BG$6</f>
        <v>0</v>
      </c>
      <c r="KN2" s="202">
        <f>'様式1-2_申請書(裏)'!$BJ$6</f>
        <v>0</v>
      </c>
      <c r="KO2" s="202">
        <f>'様式1-2_申請書(裏)'!$BM$6</f>
        <v>0</v>
      </c>
      <c r="KP2" s="202">
        <f>'様式1-2_申請書(裏)'!$BP$6</f>
        <v>0</v>
      </c>
      <c r="KQ2" s="202">
        <f>'様式1-2_申請書(裏)'!$BS$6</f>
        <v>0</v>
      </c>
      <c r="KR2" s="202">
        <f>'様式1-2_申請書(裏)'!$BV$6</f>
        <v>0</v>
      </c>
      <c r="KS2" s="202">
        <f>'様式1-2_申請書(裏)'!$BY$6</f>
        <v>0</v>
      </c>
      <c r="KT2" s="202">
        <f>'様式1-2_申請書(裏)'!$CB$6</f>
        <v>0</v>
      </c>
      <c r="KU2" s="202">
        <f>'様式1-2_申請書(裏)'!$CE$6</f>
        <v>0</v>
      </c>
      <c r="KV2" s="202">
        <f>'様式1-2_申請書(裏)'!$CH$6</f>
        <v>0</v>
      </c>
      <c r="KW2" s="202">
        <f>'様式1-2_申請書(裏)'!$CK$6</f>
        <v>0</v>
      </c>
      <c r="KX2" s="202">
        <f>'様式1-2_申請書(裏)'!$CN$6</f>
        <v>0</v>
      </c>
      <c r="KY2" s="202">
        <f>'様式1-2_申請書(裏)'!$CQ$6</f>
        <v>0</v>
      </c>
      <c r="KZ2" s="202">
        <f>'様式1-2_申請書(裏)'!$CT$6</f>
        <v>0</v>
      </c>
      <c r="LA2" s="202">
        <f>'様式1-2_申請書(裏)'!$CW$6</f>
        <v>0</v>
      </c>
      <c r="LB2" s="202">
        <f>'様式1-2_申請書(裏)'!$B$10</f>
        <v>0</v>
      </c>
      <c r="LC2" s="202">
        <f>'様式1-2_申請書(裏)'!$E$10</f>
        <v>0</v>
      </c>
      <c r="LD2" s="202">
        <f>'様式1-2_申請書(裏)'!$H$10</f>
        <v>0</v>
      </c>
      <c r="LE2" s="202">
        <f>'様式1-2_申請書(裏)'!$K$10</f>
        <v>0</v>
      </c>
      <c r="LF2" s="202">
        <f>'様式1-2_申請書(裏)'!$N$10</f>
        <v>0</v>
      </c>
      <c r="LG2" s="202">
        <f>'様式1-2_申請書(裏)'!$Q$10</f>
        <v>0</v>
      </c>
      <c r="LH2" s="202">
        <f>'様式1-2_申請書(裏)'!$T$10</f>
        <v>0</v>
      </c>
      <c r="LI2" s="202">
        <f>'様式1-2_申請書(裏)'!$W$10</f>
        <v>0</v>
      </c>
      <c r="LJ2" s="202">
        <f>'様式1-2_申請書(裏)'!$Z$10</f>
        <v>0</v>
      </c>
      <c r="LK2" s="202">
        <f>'様式1-2_申請書(裏)'!$AC$10</f>
        <v>0</v>
      </c>
      <c r="LL2" s="202">
        <f>'様式1-2_申請書(裏)'!$AF$10</f>
        <v>0</v>
      </c>
      <c r="LM2" s="202">
        <f>'様式1-2_申請書(裏)'!$AI$10</f>
        <v>0</v>
      </c>
      <c r="LN2" s="202">
        <f>'様式1-2_申請書(裏)'!$AL$10</f>
        <v>0</v>
      </c>
      <c r="LO2" s="202">
        <f>'様式1-2_申請書(裏)'!$AO$10</f>
        <v>0</v>
      </c>
      <c r="LP2" s="202">
        <f>'様式1-2_申請書(裏)'!$AR$10</f>
        <v>0</v>
      </c>
      <c r="LQ2" s="202">
        <f>'様式1-2_申請書(裏)'!$AU$10</f>
        <v>0</v>
      </c>
      <c r="LR2" s="202">
        <f>'様式1-2_申請書(裏)'!$AX$10</f>
        <v>0</v>
      </c>
      <c r="LS2" s="202">
        <f>'様式1-2_申請書(裏)'!$BA$10</f>
        <v>0</v>
      </c>
      <c r="LT2" s="202">
        <f>'様式1-2_申請書(裏)'!$BD$10</f>
        <v>0</v>
      </c>
      <c r="LU2" s="202">
        <f>'様式1-2_申請書(裏)'!$BG$10</f>
        <v>0</v>
      </c>
      <c r="LV2" s="202">
        <f>'様式1-2_申請書(裏)'!$BJ$9</f>
        <v>0</v>
      </c>
      <c r="LW2" s="202">
        <f>'様式1-2_申請書(裏)'!$BM$9</f>
        <v>0</v>
      </c>
      <c r="LX2" s="202">
        <f>'様式1-2_申請書(裏)'!$BP$9</f>
        <v>0</v>
      </c>
      <c r="LY2" s="202">
        <f>'様式1-2_申請書(裏)'!$BS$9</f>
        <v>0</v>
      </c>
      <c r="LZ2" s="202">
        <f>'様式1-2_申請書(裏)'!$BV$9</f>
        <v>0</v>
      </c>
      <c r="MA2" s="202">
        <f>'様式1-2_申請書(裏)'!$BY$9</f>
        <v>0</v>
      </c>
      <c r="MB2" s="202">
        <f>'様式1-2_申請書(裏)'!$CB$9</f>
        <v>0</v>
      </c>
      <c r="MC2" s="202">
        <f>'様式1-2_申請書(裏)'!$CE$9</f>
        <v>0</v>
      </c>
      <c r="MD2" s="202">
        <f>'様式1-2_申請書(裏)'!$BM$10</f>
        <v>0</v>
      </c>
      <c r="ME2" s="202">
        <f>'様式1-2_申請書(裏)'!$BP$10</f>
        <v>0</v>
      </c>
      <c r="MF2" s="202">
        <f>'様式1-2_申請書(裏)'!$BS$10</f>
        <v>0</v>
      </c>
      <c r="MG2" s="202">
        <f>'様式1-2_申請書(裏)'!$BV$10</f>
        <v>0</v>
      </c>
      <c r="MH2" s="202">
        <f>'様式1-2_申請書(裏)'!$BY$10</f>
        <v>0</v>
      </c>
      <c r="MI2" s="202">
        <f>'様式1-2_申請書(裏)'!$CB$10</f>
        <v>0</v>
      </c>
      <c r="MJ2" s="202">
        <f>'様式1-2_申請書(裏)'!$CE$10</f>
        <v>0</v>
      </c>
      <c r="MK2" s="203"/>
      <c r="ML2" s="203"/>
      <c r="MM2" s="203"/>
      <c r="MN2" s="225"/>
      <c r="MO2" s="225"/>
      <c r="MP2" s="225"/>
      <c r="MQ2" s="203"/>
      <c r="MR2" s="225"/>
      <c r="MS2" s="225"/>
      <c r="MT2" s="225"/>
      <c r="MU2" s="203"/>
      <c r="MV2" s="225"/>
      <c r="MW2" s="225"/>
      <c r="MX2" s="225"/>
      <c r="MY2" s="203"/>
      <c r="MZ2" s="225"/>
      <c r="NA2" s="225"/>
      <c r="NB2" s="225"/>
      <c r="NC2" s="225"/>
      <c r="ND2" s="225"/>
      <c r="NE2" s="225"/>
      <c r="NF2" s="225"/>
      <c r="NG2" s="225"/>
      <c r="NH2" s="203"/>
      <c r="NI2" s="203"/>
      <c r="NJ2" s="203"/>
      <c r="NK2" s="203"/>
      <c r="NL2" s="203"/>
      <c r="NM2" s="203"/>
      <c r="NN2" s="203"/>
      <c r="NO2" s="203"/>
      <c r="NP2" s="203"/>
      <c r="NQ2" s="203"/>
      <c r="NR2" s="203"/>
      <c r="NS2" s="203"/>
      <c r="NT2" s="203"/>
      <c r="NU2" s="203"/>
      <c r="NV2" s="203"/>
      <c r="NW2" s="203"/>
      <c r="NX2" s="203"/>
      <c r="NY2" s="203"/>
      <c r="NZ2" s="203"/>
      <c r="OA2" s="203"/>
      <c r="OB2" s="203"/>
      <c r="OC2" s="203"/>
      <c r="OD2" s="203"/>
      <c r="OE2" s="203"/>
      <c r="OF2" s="203"/>
      <c r="OG2" s="203"/>
      <c r="OH2" s="203"/>
      <c r="OI2" s="203"/>
      <c r="OJ2" s="203"/>
      <c r="OK2" s="203"/>
      <c r="OL2" s="203"/>
      <c r="OM2" s="203"/>
      <c r="ON2" s="203"/>
      <c r="OO2" s="203"/>
      <c r="OP2" s="203"/>
      <c r="OQ2" s="203"/>
      <c r="OR2" s="203"/>
      <c r="OS2" s="203"/>
      <c r="OT2" s="203"/>
      <c r="OU2" s="203"/>
      <c r="OV2" s="203"/>
      <c r="OW2" s="203"/>
      <c r="OX2" s="203"/>
      <c r="OY2" s="203"/>
      <c r="OZ2" s="203"/>
      <c r="PA2" s="203"/>
      <c r="PB2" s="203"/>
      <c r="PC2" s="203"/>
      <c r="PD2" s="203"/>
      <c r="PE2" s="203"/>
      <c r="PF2" s="203"/>
      <c r="PG2" s="203"/>
      <c r="PH2" s="203"/>
      <c r="PI2" s="203"/>
      <c r="PJ2" s="203"/>
      <c r="PK2" s="203"/>
      <c r="PL2" s="203"/>
      <c r="PM2" s="203"/>
      <c r="PN2" s="203"/>
      <c r="PO2" s="203"/>
      <c r="PP2" s="203"/>
      <c r="PQ2" s="203"/>
      <c r="PR2" s="203"/>
      <c r="PS2" s="203"/>
      <c r="PT2" s="203"/>
      <c r="PU2" s="203"/>
      <c r="PV2" s="203"/>
      <c r="PW2" s="203"/>
      <c r="PX2" s="203"/>
      <c r="PY2" s="203"/>
      <c r="PZ2" s="203"/>
      <c r="QA2" s="203"/>
      <c r="QB2" s="203"/>
      <c r="QC2" s="203"/>
      <c r="QD2" s="203"/>
      <c r="QE2" s="203"/>
      <c r="QF2" s="203"/>
      <c r="QG2" s="203"/>
      <c r="QH2" s="203"/>
      <c r="QI2" s="203"/>
      <c r="QJ2" s="203"/>
      <c r="QK2" s="203"/>
      <c r="QL2" s="203"/>
      <c r="QM2" s="203"/>
      <c r="QN2" s="203"/>
      <c r="QO2" s="203"/>
      <c r="QP2" s="203"/>
      <c r="QQ2" s="203"/>
      <c r="QR2" s="203"/>
      <c r="QS2" s="203"/>
      <c r="QT2" s="203"/>
      <c r="QU2" s="203"/>
      <c r="QV2" s="203"/>
      <c r="QW2" s="203"/>
      <c r="QX2" s="203"/>
      <c r="QY2" s="203"/>
      <c r="QZ2" s="203"/>
      <c r="RA2" s="203"/>
      <c r="RB2" s="203"/>
      <c r="RC2" s="203"/>
      <c r="RD2" s="203"/>
      <c r="RE2" s="203"/>
      <c r="RF2" s="203"/>
      <c r="RG2" s="203"/>
      <c r="RH2" s="203"/>
      <c r="RI2" s="203"/>
      <c r="RJ2" s="203"/>
      <c r="RK2" s="203"/>
      <c r="RL2" s="203"/>
      <c r="RM2" s="203"/>
      <c r="RN2" s="203"/>
      <c r="RO2" s="203"/>
      <c r="RP2" s="203"/>
      <c r="RQ2" s="203"/>
      <c r="RR2" s="203"/>
      <c r="RS2" s="203"/>
      <c r="RT2" s="203"/>
      <c r="RU2" s="203"/>
      <c r="RV2" s="203"/>
      <c r="RW2" s="203"/>
      <c r="RX2" s="203"/>
      <c r="RY2" s="203"/>
      <c r="RZ2" s="203"/>
      <c r="SA2" s="203"/>
      <c r="SB2" s="203"/>
      <c r="SC2" s="203"/>
      <c r="SD2" s="203"/>
      <c r="SE2" s="203"/>
      <c r="SF2" s="203"/>
      <c r="SG2" s="203"/>
      <c r="SH2" s="203"/>
      <c r="SI2" s="203"/>
      <c r="SJ2" s="203"/>
      <c r="SK2" s="203"/>
      <c r="SL2" s="203"/>
      <c r="SM2" s="203"/>
      <c r="SN2" s="203"/>
      <c r="SO2" s="203"/>
      <c r="SP2" s="203"/>
      <c r="SQ2" s="203"/>
      <c r="SR2" s="203"/>
      <c r="SS2" s="203"/>
      <c r="ST2" s="203"/>
      <c r="SU2" s="203"/>
      <c r="SV2" s="203"/>
      <c r="SW2" s="203"/>
      <c r="SX2" s="203"/>
      <c r="SY2" s="203"/>
      <c r="SZ2" s="203"/>
      <c r="TA2" s="203"/>
      <c r="TB2" s="203"/>
      <c r="TC2" s="203"/>
      <c r="TD2" s="203"/>
      <c r="TE2" s="203"/>
      <c r="TF2" s="203"/>
      <c r="TG2" s="203"/>
      <c r="TH2" s="203"/>
      <c r="TI2" s="203"/>
      <c r="TJ2" s="203"/>
      <c r="TK2" s="203"/>
      <c r="TL2" s="203"/>
      <c r="TM2" s="203"/>
      <c r="TN2" s="203"/>
      <c r="TO2" s="203"/>
      <c r="TP2" s="203"/>
      <c r="TQ2" s="203"/>
    </row>
  </sheetData>
  <sheetProtection algorithmName="SHA-512" hashValue="uhkj56v94fGvnv98PbLJLljLSpB2z0Zl3Z7z9j7xbE5jM3KHjRGGJsUahLgTslvP/30CY/wXY5ObgpfsQ8Vjcw==" saltValue="zNMNcAggVcuuxM6bq0hcfQ==" spinCount="100000" sheet="1" objects="1" scenarios="1"/>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42"/>
  <sheetViews>
    <sheetView tabSelected="1" view="pageBreakPreview" zoomScaleNormal="100" zoomScaleSheetLayoutView="100" workbookViewId="0"/>
  </sheetViews>
  <sheetFormatPr defaultRowHeight="11.25" x14ac:dyDescent="0.15"/>
  <cols>
    <col min="1" max="1" width="7.5" style="167" customWidth="1"/>
    <col min="2" max="54" width="2.5" style="167" customWidth="1"/>
    <col min="55" max="55" width="3" style="167" hidden="1" customWidth="1"/>
    <col min="56" max="56" width="9" style="167" hidden="1" customWidth="1"/>
    <col min="57" max="57" width="20.375" style="167" hidden="1" customWidth="1"/>
    <col min="58" max="58" width="2.625" style="167" hidden="1" customWidth="1"/>
    <col min="59" max="59" width="4.5" style="167" hidden="1" customWidth="1"/>
    <col min="60" max="62" width="3" style="167" hidden="1" customWidth="1"/>
    <col min="63" max="63" width="21.75" style="167" hidden="1" customWidth="1"/>
    <col min="64" max="64" width="3.75" style="167" hidden="1" customWidth="1"/>
    <col min="65" max="65" width="6" style="167" hidden="1" customWidth="1"/>
    <col min="66" max="66" width="5.5" style="167" hidden="1" customWidth="1"/>
    <col min="67" max="67" width="5.875" style="167" hidden="1" customWidth="1"/>
    <col min="68" max="68" width="20.125" style="167" hidden="1" customWidth="1"/>
    <col min="69" max="69" width="6.5" style="167" hidden="1" customWidth="1"/>
    <col min="70" max="72" width="4" style="167" hidden="1" customWidth="1"/>
    <col min="73" max="73" width="7.5" style="167" hidden="1" customWidth="1"/>
    <col min="74" max="16384" width="9" style="167"/>
  </cols>
  <sheetData>
    <row r="1" spans="1:73" ht="18" customHeight="1" x14ac:dyDescent="0.15">
      <c r="B1" s="336" t="s">
        <v>231</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7" t="s">
        <v>232</v>
      </c>
      <c r="AS1" s="337"/>
      <c r="AT1" s="337"/>
      <c r="AU1" s="337"/>
      <c r="AV1" s="337"/>
      <c r="AW1" s="337"/>
      <c r="AX1" s="337"/>
      <c r="AY1" s="337"/>
      <c r="AZ1" s="337"/>
      <c r="BA1" s="337"/>
      <c r="BB1" s="337"/>
    </row>
    <row r="2" spans="1:73" ht="13.5" customHeight="1" x14ac:dyDescent="0.15">
      <c r="B2" s="244" t="s">
        <v>235</v>
      </c>
      <c r="C2" s="245"/>
      <c r="D2" s="246"/>
      <c r="E2" s="368" t="s">
        <v>236</v>
      </c>
      <c r="F2" s="371"/>
      <c r="G2" s="371"/>
      <c r="H2" s="371"/>
      <c r="I2" s="241" t="s">
        <v>237</v>
      </c>
      <c r="J2" s="338" t="s">
        <v>233</v>
      </c>
      <c r="K2" s="339"/>
      <c r="L2" s="339"/>
      <c r="M2" s="344" t="s">
        <v>234</v>
      </c>
      <c r="N2" s="339"/>
      <c r="O2" s="345"/>
      <c r="P2" s="349"/>
      <c r="Q2" s="350"/>
      <c r="R2" s="244" t="s">
        <v>238</v>
      </c>
      <c r="S2" s="245"/>
      <c r="T2" s="246"/>
      <c r="U2" s="354" t="s">
        <v>239</v>
      </c>
      <c r="V2" s="266"/>
      <c r="W2" s="266"/>
      <c r="X2" s="266"/>
      <c r="Y2" s="266"/>
      <c r="Z2" s="266"/>
      <c r="AA2" s="267"/>
      <c r="AB2" s="244" t="s">
        <v>240</v>
      </c>
      <c r="AC2" s="245"/>
      <c r="AD2" s="246"/>
      <c r="AE2" s="354" t="s">
        <v>241</v>
      </c>
      <c r="AF2" s="266"/>
      <c r="AG2" s="355"/>
      <c r="AH2" s="356"/>
      <c r="AI2" s="357"/>
      <c r="AJ2" s="357"/>
      <c r="AK2" s="357"/>
      <c r="AL2" s="357"/>
      <c r="AM2" s="357"/>
      <c r="AN2" s="357"/>
      <c r="AO2" s="357"/>
      <c r="AP2" s="357"/>
      <c r="AQ2" s="358"/>
      <c r="AR2" s="253" t="s">
        <v>242</v>
      </c>
      <c r="AS2" s="254"/>
      <c r="AT2" s="254"/>
      <c r="AU2" s="254"/>
      <c r="AV2" s="254"/>
      <c r="AW2" s="254"/>
      <c r="AX2" s="255"/>
      <c r="AY2" s="268"/>
      <c r="AZ2" s="268"/>
      <c r="BA2" s="268"/>
      <c r="BB2" s="269"/>
      <c r="BC2" s="167" t="s">
        <v>243</v>
      </c>
      <c r="BD2" s="211" t="str">
        <f>SUBSTITUTE(SUBSTITUTE(SUBSTITUTE(SUBSTITUTE(SUBSTITUTE(SUBSTITUTE(SUBSTITUTE(SUBSTITUTE($E$8,"株式会社","㈱"),"有限会社","㈲"),"合名会社","(名)"),"合資会社","(資)"),"合同会社","(同)"),"一般財団法人","(一財)"),"公益財団法人","(公財)"),"一般社団法人","(一社)")</f>
        <v/>
      </c>
      <c r="BE2" s="210" t="s">
        <v>244</v>
      </c>
      <c r="BF2" s="167" t="s">
        <v>245</v>
      </c>
      <c r="BG2" s="167" t="s">
        <v>246</v>
      </c>
      <c r="BH2" s="167">
        <v>6</v>
      </c>
      <c r="BI2" s="167">
        <v>12</v>
      </c>
      <c r="BJ2" s="167">
        <v>1</v>
      </c>
      <c r="BK2" s="212" t="s">
        <v>244</v>
      </c>
      <c r="BL2" s="213">
        <v>160</v>
      </c>
      <c r="BM2" s="214" t="s">
        <v>667</v>
      </c>
      <c r="BN2" s="208" t="s">
        <v>668</v>
      </c>
      <c r="BO2" s="238" t="str">
        <f>IF(AND($AR$7="測量",$BL$2&lt;=DB!$CB$2),$BN$2,IF(AND($AR$7="測量",0&lt;DB!$CB$2,DB!$CB$2&lt;$BL$3),$BN$3,""))</f>
        <v/>
      </c>
      <c r="BP2" s="235" t="s">
        <v>886</v>
      </c>
      <c r="BQ2" s="232" t="s">
        <v>881</v>
      </c>
      <c r="BR2" s="232" t="s">
        <v>882</v>
      </c>
      <c r="BS2" s="232" t="s">
        <v>883</v>
      </c>
      <c r="BT2" s="232" t="s">
        <v>884</v>
      </c>
      <c r="BU2" s="232" t="s">
        <v>885</v>
      </c>
    </row>
    <row r="3" spans="1:73" ht="13.5" customHeight="1" x14ac:dyDescent="0.15">
      <c r="B3" s="247"/>
      <c r="C3" s="353"/>
      <c r="D3" s="249"/>
      <c r="E3" s="369"/>
      <c r="F3" s="372"/>
      <c r="G3" s="372"/>
      <c r="H3" s="372"/>
      <c r="I3" s="242"/>
      <c r="J3" s="340"/>
      <c r="K3" s="341"/>
      <c r="L3" s="341"/>
      <c r="M3" s="346"/>
      <c r="N3" s="347"/>
      <c r="O3" s="348"/>
      <c r="P3" s="351"/>
      <c r="Q3" s="352"/>
      <c r="R3" s="247"/>
      <c r="S3" s="248"/>
      <c r="T3" s="249"/>
      <c r="U3" s="274" t="s">
        <v>239</v>
      </c>
      <c r="V3" s="275"/>
      <c r="W3" s="275"/>
      <c r="X3" s="275"/>
      <c r="Y3" s="275"/>
      <c r="Z3" s="275"/>
      <c r="AA3" s="276"/>
      <c r="AB3" s="247"/>
      <c r="AC3" s="353"/>
      <c r="AD3" s="249"/>
      <c r="AE3" s="277" t="s">
        <v>317</v>
      </c>
      <c r="AF3" s="278"/>
      <c r="AG3" s="279"/>
      <c r="AH3" s="280"/>
      <c r="AI3" s="281"/>
      <c r="AJ3" s="281"/>
      <c r="AK3" s="281"/>
      <c r="AL3" s="281"/>
      <c r="AM3" s="281"/>
      <c r="AN3" s="281"/>
      <c r="AO3" s="281"/>
      <c r="AP3" s="281"/>
      <c r="AQ3" s="282"/>
      <c r="AR3" s="256"/>
      <c r="AS3" s="257"/>
      <c r="AT3" s="257"/>
      <c r="AU3" s="257"/>
      <c r="AV3" s="257"/>
      <c r="AW3" s="257"/>
      <c r="AX3" s="258"/>
      <c r="AY3" s="270"/>
      <c r="AZ3" s="270"/>
      <c r="BA3" s="270"/>
      <c r="BB3" s="271"/>
      <c r="BD3" s="211" t="str">
        <f>SUBSTITUTE(SUBSTITUTE(SUBSTITUTE($BD$2,"公益社団法人","(公社)"),"　","")," ","")</f>
        <v/>
      </c>
      <c r="BE3" s="210" t="s">
        <v>247</v>
      </c>
      <c r="BF3" s="167" t="s">
        <v>248</v>
      </c>
      <c r="BG3" s="167" t="s">
        <v>249</v>
      </c>
      <c r="BH3" s="167">
        <v>7</v>
      </c>
      <c r="BI3" s="167">
        <v>1</v>
      </c>
      <c r="BJ3" s="167">
        <v>2</v>
      </c>
      <c r="BK3" s="215"/>
      <c r="BL3" s="216">
        <v>160</v>
      </c>
      <c r="BM3" s="217" t="s">
        <v>672</v>
      </c>
      <c r="BN3" s="218" t="s">
        <v>669</v>
      </c>
      <c r="BO3" s="239"/>
      <c r="BP3" s="236" t="s">
        <v>887</v>
      </c>
      <c r="BQ3" s="233" t="str">
        <f>$AR$26</f>
        <v/>
      </c>
      <c r="BR3" s="233" t="e">
        <f>$AW$10/$AR$28*100</f>
        <v>#VALUE!</v>
      </c>
      <c r="BS3" s="233">
        <f>'様式1-2_申請書(裏)'!$B$5*5+'様式1-2_申請書(裏)'!$E$5*2</f>
        <v>0</v>
      </c>
      <c r="BT3" s="233">
        <f>$AW$12</f>
        <v>0</v>
      </c>
      <c r="BU3" s="476" t="str">
        <f>IF(OR($AR$7=$BE$2,$AR$7=$BE$3,$AR$7=$BE$4),3*$BQ$4+$BR$4+5*$BS$4+$BT$4,"")</f>
        <v/>
      </c>
    </row>
    <row r="4" spans="1:73" ht="13.5" customHeight="1" x14ac:dyDescent="0.15">
      <c r="B4" s="247"/>
      <c r="C4" s="353"/>
      <c r="D4" s="249"/>
      <c r="E4" s="369"/>
      <c r="F4" s="372"/>
      <c r="G4" s="372"/>
      <c r="H4" s="372"/>
      <c r="I4" s="242"/>
      <c r="J4" s="340"/>
      <c r="K4" s="341"/>
      <c r="L4" s="341"/>
      <c r="M4" s="262" t="s">
        <v>250</v>
      </c>
      <c r="N4" s="341"/>
      <c r="O4" s="264"/>
      <c r="P4" s="374"/>
      <c r="Q4" s="294"/>
      <c r="R4" s="247"/>
      <c r="S4" s="248"/>
      <c r="T4" s="249"/>
      <c r="U4" s="274" t="s">
        <v>239</v>
      </c>
      <c r="V4" s="275"/>
      <c r="W4" s="275"/>
      <c r="X4" s="275"/>
      <c r="Y4" s="275"/>
      <c r="Z4" s="275"/>
      <c r="AA4" s="276"/>
      <c r="AB4" s="247"/>
      <c r="AC4" s="353"/>
      <c r="AD4" s="249"/>
      <c r="AE4" s="262" t="s">
        <v>251</v>
      </c>
      <c r="AF4" s="263"/>
      <c r="AG4" s="264"/>
      <c r="AH4" s="283"/>
      <c r="AI4" s="284"/>
      <c r="AJ4" s="284"/>
      <c r="AK4" s="284"/>
      <c r="AL4" s="284"/>
      <c r="AM4" s="284"/>
      <c r="AN4" s="284"/>
      <c r="AO4" s="284"/>
      <c r="AP4" s="284"/>
      <c r="AQ4" s="285"/>
      <c r="AR4" s="256"/>
      <c r="AS4" s="257"/>
      <c r="AT4" s="257"/>
      <c r="AU4" s="257"/>
      <c r="AV4" s="257"/>
      <c r="AW4" s="257"/>
      <c r="AX4" s="258"/>
      <c r="AY4" s="270"/>
      <c r="AZ4" s="270"/>
      <c r="BA4" s="270"/>
      <c r="BB4" s="271"/>
      <c r="BD4" s="211" t="str">
        <f>SUBSTITUTE(SUBSTITUTE(SUBSTITUTE(SUBSTITUTE(SUBSTITUTE(SUBSTITUTE(SUBSTITUTE(SUBSTITUTE($Z$8,"株式会社","㈱"),"有限会社","㈲"),"合名会社","(名)"),"合資会社","(資)"),"合同会社","(同)"),"一般財団法人","(一財)"),"公益財団法人","(公財)"),"一般社団法人","(一社)")</f>
        <v/>
      </c>
      <c r="BE4" s="210" t="s">
        <v>252</v>
      </c>
      <c r="BF4" s="167" t="s">
        <v>253</v>
      </c>
      <c r="BJ4" s="167">
        <v>3</v>
      </c>
      <c r="BK4" s="212" t="s">
        <v>247</v>
      </c>
      <c r="BL4" s="213">
        <v>290</v>
      </c>
      <c r="BM4" s="214" t="s">
        <v>667</v>
      </c>
      <c r="BN4" s="208" t="s">
        <v>668</v>
      </c>
      <c r="BO4" s="238" t="str">
        <f>IF(AND($AR$7="建築・構造・設備設計",$BL$4&lt;=DB!$CB$2),$BN$4,IF(AND($AR$7="建築・構造・設備設計",$BL$5&lt;=DB!$CB$2,DB!$CB$2&lt;$BL$4),$BN$5,IF(AND($AR$7="建築・構造・設備設計",0&lt;DB!$CB$2,DB!$CB$2&lt;$BL$6),$BN$6,"")))</f>
        <v/>
      </c>
      <c r="BP4" s="237"/>
      <c r="BQ4" s="234">
        <f>IF(AND(0&lt;=$BQ$3,$BQ$3&lt;100000),10,IF(AND(100000&lt;=$BQ$3,$BQ$3&lt;500000),15,IF(AND(500000&lt;=$BQ$3,$BQ$3&lt;1000000),20,IF(AND(1000000&lt;=$BQ$3,$BQ$3&lt;2000000),25,IF(2000000&lt;=$BQ$3,30)))))</f>
        <v>30</v>
      </c>
      <c r="BR4" s="234" t="e">
        <f>IF($BR$3&lt;5,10,IF(AND(5&lt;=$BR$3,$BR$3&lt;10),20,IF(10&lt;=$BR$3,30)))</f>
        <v>#VALUE!</v>
      </c>
      <c r="BS4" s="234">
        <f>IF(AND(0&lt;=$BS$3,$BS$3&lt;15),10,IF(AND(15&lt;=$BS$3,$BS$3&lt;40),15,IF(AND(40&lt;=$BS$3,$BS$3&lt;65),20,IF(AND(65&lt;=$BS$3,$BS$3&lt;110),25,IF(110&lt;=$BS$3,30)))))</f>
        <v>10</v>
      </c>
      <c r="BT4" s="234">
        <f>IF(AND(0&lt;=$BT$3,$BT$3&lt;5),10,IF(AND(5&lt;=$BT$3,$BT$3&lt;15),15,IF(AND(15&lt;=$BT$3,$BT$3&lt;25),20,IF(AND(25&lt;=$BT$3,$BT$3&lt;35),25,IF(35&lt;=$BT$3,30)))))</f>
        <v>10</v>
      </c>
      <c r="BU4" s="477"/>
    </row>
    <row r="5" spans="1:73" ht="13.5" customHeight="1" x14ac:dyDescent="0.15">
      <c r="B5" s="250"/>
      <c r="C5" s="251"/>
      <c r="D5" s="252"/>
      <c r="E5" s="370"/>
      <c r="F5" s="373"/>
      <c r="G5" s="373"/>
      <c r="H5" s="373"/>
      <c r="I5" s="243"/>
      <c r="J5" s="342"/>
      <c r="K5" s="343"/>
      <c r="L5" s="343"/>
      <c r="M5" s="362"/>
      <c r="N5" s="343"/>
      <c r="O5" s="363"/>
      <c r="P5" s="375"/>
      <c r="Q5" s="297"/>
      <c r="R5" s="250"/>
      <c r="S5" s="251"/>
      <c r="T5" s="252"/>
      <c r="U5" s="364" t="s">
        <v>239</v>
      </c>
      <c r="V5" s="365"/>
      <c r="W5" s="365"/>
      <c r="X5" s="365"/>
      <c r="Y5" s="365"/>
      <c r="Z5" s="365"/>
      <c r="AA5" s="366"/>
      <c r="AB5" s="250"/>
      <c r="AC5" s="251"/>
      <c r="AD5" s="252"/>
      <c r="AE5" s="364" t="s">
        <v>254</v>
      </c>
      <c r="AF5" s="365"/>
      <c r="AG5" s="367"/>
      <c r="AH5" s="359"/>
      <c r="AI5" s="360"/>
      <c r="AJ5" s="360"/>
      <c r="AK5" s="360"/>
      <c r="AL5" s="360"/>
      <c r="AM5" s="360"/>
      <c r="AN5" s="360"/>
      <c r="AO5" s="360"/>
      <c r="AP5" s="360"/>
      <c r="AQ5" s="361"/>
      <c r="AR5" s="259"/>
      <c r="AS5" s="260"/>
      <c r="AT5" s="260"/>
      <c r="AU5" s="260"/>
      <c r="AV5" s="260"/>
      <c r="AW5" s="260"/>
      <c r="AX5" s="261"/>
      <c r="AY5" s="272"/>
      <c r="AZ5" s="272"/>
      <c r="BA5" s="272"/>
      <c r="BB5" s="273"/>
      <c r="BD5" s="211" t="str">
        <f>SUBSTITUTE(SUBSTITUTE(SUBSTITUTE($BD$4,"公益社団法人","(公社)"),"　","")," ","")</f>
        <v/>
      </c>
      <c r="BE5" s="210" t="s">
        <v>255</v>
      </c>
      <c r="BJ5" s="167">
        <v>4</v>
      </c>
      <c r="BK5" s="219"/>
      <c r="BL5" s="220">
        <v>205</v>
      </c>
      <c r="BM5" s="221" t="s">
        <v>667</v>
      </c>
      <c r="BN5" s="222" t="s">
        <v>669</v>
      </c>
      <c r="BO5" s="240"/>
      <c r="BP5" s="236" t="s">
        <v>888</v>
      </c>
      <c r="BQ5" s="233" t="str">
        <f>$AR$26</f>
        <v/>
      </c>
      <c r="BR5" s="233" t="e">
        <f>$AW$10/$AR$28*100</f>
        <v>#VALUE!</v>
      </c>
      <c r="BS5" s="233">
        <f>SUM('様式1-2_申請書(裏)'!$K$5:$S$5,'様式1-2_申請書(裏)'!$W$5)*5+SUM('様式1-2_申請書(裏)'!$T$5,'様式1-2_申請書(裏)'!$Z$5)*2</f>
        <v>0</v>
      </c>
      <c r="BT5" s="233">
        <f>$AW$12</f>
        <v>0</v>
      </c>
      <c r="BU5" s="476" t="str">
        <f>IF(OR($AR$7=$BE$2,$AR$7=$BE$3,$AR$7=$BE$4),3*$BQ$6+$BR$6+5*$BS$6+$BT$6,"")</f>
        <v/>
      </c>
    </row>
    <row r="6" spans="1:73" ht="16.5" customHeight="1" x14ac:dyDescent="0.15">
      <c r="B6" s="265" t="s">
        <v>256</v>
      </c>
      <c r="C6" s="266"/>
      <c r="D6" s="266"/>
      <c r="E6" s="266"/>
      <c r="F6" s="266"/>
      <c r="G6" s="266"/>
      <c r="H6" s="266"/>
      <c r="I6" s="266"/>
      <c r="J6" s="266"/>
      <c r="K6" s="266"/>
      <c r="L6" s="266"/>
      <c r="M6" s="266"/>
      <c r="N6" s="266"/>
      <c r="O6" s="266"/>
      <c r="P6" s="266"/>
      <c r="Q6" s="266"/>
      <c r="R6" s="266"/>
      <c r="S6" s="266"/>
      <c r="T6" s="266"/>
      <c r="U6" s="266"/>
      <c r="V6" s="267"/>
      <c r="W6" s="265" t="s">
        <v>257</v>
      </c>
      <c r="X6" s="266"/>
      <c r="Y6" s="266"/>
      <c r="Z6" s="266"/>
      <c r="AA6" s="266"/>
      <c r="AB6" s="266"/>
      <c r="AC6" s="266"/>
      <c r="AD6" s="266"/>
      <c r="AE6" s="266"/>
      <c r="AF6" s="266"/>
      <c r="AG6" s="266"/>
      <c r="AH6" s="266"/>
      <c r="AI6" s="266"/>
      <c r="AJ6" s="266"/>
      <c r="AK6" s="266"/>
      <c r="AL6" s="266"/>
      <c r="AM6" s="266"/>
      <c r="AN6" s="266"/>
      <c r="AO6" s="266"/>
      <c r="AP6" s="266"/>
      <c r="AQ6" s="267"/>
      <c r="AR6" s="265" t="s">
        <v>258</v>
      </c>
      <c r="AS6" s="266"/>
      <c r="AT6" s="266"/>
      <c r="AU6" s="266"/>
      <c r="AV6" s="266"/>
      <c r="AW6" s="266"/>
      <c r="AX6" s="266"/>
      <c r="AY6" s="266"/>
      <c r="AZ6" s="266"/>
      <c r="BA6" s="266"/>
      <c r="BB6" s="267"/>
      <c r="BE6" s="210" t="s">
        <v>259</v>
      </c>
      <c r="BJ6" s="167">
        <v>5</v>
      </c>
      <c r="BK6" s="215"/>
      <c r="BL6" s="223">
        <v>205</v>
      </c>
      <c r="BM6" s="224" t="s">
        <v>672</v>
      </c>
      <c r="BN6" s="209" t="s">
        <v>671</v>
      </c>
      <c r="BO6" s="239"/>
      <c r="BP6" s="237"/>
      <c r="BQ6" s="234">
        <f>IF(AND(0&lt;=$BQ$5,$BQ$5&lt;100000),10,IF(AND(100000&lt;=$BQ$5,$BQ$5&lt;500000),15,IF(AND(500000&lt;=$BQ$5,$BQ$5&lt;1000000),20,IF(AND(1000000&lt;=$BQ$5,$BQ$5&lt;2000000),25,IF(2000000&lt;=$BQ$5,30)))))</f>
        <v>30</v>
      </c>
      <c r="BR6" s="234" t="e">
        <f>IF($BR$5&lt;5,10,IF(AND(5&lt;=$BR$5,$BR$5&lt;10),20,IF(10&lt;=$BR$5,30)))</f>
        <v>#VALUE!</v>
      </c>
      <c r="BS6" s="234">
        <f>IF(AND(0&lt;=$BS$5,$BS$5&lt;15),10,IF(AND(15&lt;=$BS$5,$BS$5&lt;40),15,IF(AND(40&lt;=$BS$5,$BS$5&lt;65),20,IF(AND(65&lt;=$BS$5,$BS$5&lt;110),25,IF(110&lt;=$BS$5,30)))))</f>
        <v>10</v>
      </c>
      <c r="BT6" s="234">
        <f>IF(AND(0&lt;=$BT$5,$BT$5&lt;5),10,IF(AND(5&lt;=$BT$5,$BT$5&lt;15),15,IF(AND(15&lt;=$BT$5,$BT$5&lt;25),20,IF(AND(25&lt;=$BT$5,$BT$5&lt;35),25,IF(35&lt;=$BT$5,30)))))</f>
        <v>10</v>
      </c>
      <c r="BU6" s="477"/>
    </row>
    <row r="7" spans="1:73" ht="16.5" customHeight="1" x14ac:dyDescent="0.15">
      <c r="B7" s="286" t="s">
        <v>317</v>
      </c>
      <c r="C7" s="287"/>
      <c r="D7" s="287"/>
      <c r="E7" s="288"/>
      <c r="F7" s="289"/>
      <c r="G7" s="289"/>
      <c r="H7" s="289"/>
      <c r="I7" s="289"/>
      <c r="J7" s="289"/>
      <c r="K7" s="289"/>
      <c r="L7" s="289"/>
      <c r="M7" s="289"/>
      <c r="N7" s="289"/>
      <c r="O7" s="289"/>
      <c r="P7" s="289"/>
      <c r="Q7" s="289"/>
      <c r="R7" s="289"/>
      <c r="S7" s="289"/>
      <c r="T7" s="289"/>
      <c r="U7" s="289"/>
      <c r="V7" s="290"/>
      <c r="W7" s="291" t="s">
        <v>317</v>
      </c>
      <c r="X7" s="278"/>
      <c r="Y7" s="279"/>
      <c r="Z7" s="288"/>
      <c r="AA7" s="289"/>
      <c r="AB7" s="289"/>
      <c r="AC7" s="289"/>
      <c r="AD7" s="289"/>
      <c r="AE7" s="289"/>
      <c r="AF7" s="289"/>
      <c r="AG7" s="289"/>
      <c r="AH7" s="289"/>
      <c r="AI7" s="289"/>
      <c r="AJ7" s="289"/>
      <c r="AK7" s="289"/>
      <c r="AL7" s="289"/>
      <c r="AM7" s="289"/>
      <c r="AN7" s="289"/>
      <c r="AO7" s="289"/>
      <c r="AP7" s="289"/>
      <c r="AQ7" s="290"/>
      <c r="AR7" s="292"/>
      <c r="AS7" s="293"/>
      <c r="AT7" s="293"/>
      <c r="AU7" s="293"/>
      <c r="AV7" s="293"/>
      <c r="AW7" s="293"/>
      <c r="AX7" s="293"/>
      <c r="AY7" s="293"/>
      <c r="AZ7" s="293"/>
      <c r="BA7" s="293"/>
      <c r="BB7" s="294"/>
      <c r="BE7" s="210" t="s">
        <v>260</v>
      </c>
      <c r="BJ7" s="167">
        <v>6</v>
      </c>
      <c r="BK7" s="212" t="s">
        <v>252</v>
      </c>
      <c r="BL7" s="213">
        <v>235</v>
      </c>
      <c r="BM7" s="214" t="s">
        <v>667</v>
      </c>
      <c r="BN7" s="208" t="s">
        <v>668</v>
      </c>
      <c r="BO7" s="238" t="str">
        <f>IF(AND($AR$7="土木関係建設コンサルタント",$BL$7&lt;=DB!$CB$2),$BN$7,IF(AND($AR$7="土木関係建設コンサルタント",0&lt;DB!$CB$2,DB!$CB$2&lt;$BL$8),$BN$8,""))</f>
        <v/>
      </c>
      <c r="BP7" s="236" t="s">
        <v>889</v>
      </c>
      <c r="BQ7" s="233" t="str">
        <f>$AR$26</f>
        <v/>
      </c>
      <c r="BR7" s="233" t="e">
        <f>$AW$10/$AR$28*100</f>
        <v>#VALUE!</v>
      </c>
      <c r="BS7" s="233">
        <f>SUM('様式1-2_申請書(裏)'!$AC$5:$BV$5,'様式1-2_申請書(裏)'!$CB$5:$CP$5)*5+SUM('様式1-2_申請書(裏)'!$CT$5:$CY$5,'様式1-2_申請書(裏)'!$B$9:$AH$9,'様式1-2_申請書(裏)'!$BD$9:$BL$9)*2</f>
        <v>0</v>
      </c>
      <c r="BT7" s="233">
        <f>$AW$12</f>
        <v>0</v>
      </c>
      <c r="BU7" s="476" t="str">
        <f>IF(OR($AR$7=$BE$2,$AR$7=$BE$3,$AR$7=$BE$4),3*$BQ$8+$BR$8+5*$BS$8+$BT$8,"")</f>
        <v/>
      </c>
    </row>
    <row r="8" spans="1:73" ht="16.5" customHeight="1" x14ac:dyDescent="0.15">
      <c r="B8" s="298" t="s">
        <v>261</v>
      </c>
      <c r="C8" s="299"/>
      <c r="D8" s="299"/>
      <c r="E8" s="302"/>
      <c r="F8" s="303"/>
      <c r="G8" s="303"/>
      <c r="H8" s="303"/>
      <c r="I8" s="303"/>
      <c r="J8" s="303"/>
      <c r="K8" s="303"/>
      <c r="L8" s="303"/>
      <c r="M8" s="303"/>
      <c r="N8" s="303"/>
      <c r="O8" s="303"/>
      <c r="P8" s="303"/>
      <c r="Q8" s="303"/>
      <c r="R8" s="303"/>
      <c r="S8" s="303"/>
      <c r="T8" s="303"/>
      <c r="U8" s="303"/>
      <c r="V8" s="304"/>
      <c r="W8" s="247" t="s">
        <v>261</v>
      </c>
      <c r="X8" s="248"/>
      <c r="Y8" s="249"/>
      <c r="Z8" s="302"/>
      <c r="AA8" s="303"/>
      <c r="AB8" s="303"/>
      <c r="AC8" s="303"/>
      <c r="AD8" s="303"/>
      <c r="AE8" s="303"/>
      <c r="AF8" s="303"/>
      <c r="AG8" s="303"/>
      <c r="AH8" s="303"/>
      <c r="AI8" s="303"/>
      <c r="AJ8" s="303"/>
      <c r="AK8" s="303"/>
      <c r="AL8" s="303"/>
      <c r="AM8" s="303"/>
      <c r="AN8" s="303"/>
      <c r="AO8" s="303"/>
      <c r="AP8" s="303"/>
      <c r="AQ8" s="304"/>
      <c r="AR8" s="295"/>
      <c r="AS8" s="296"/>
      <c r="AT8" s="296"/>
      <c r="AU8" s="296"/>
      <c r="AV8" s="296"/>
      <c r="AW8" s="296"/>
      <c r="AX8" s="296"/>
      <c r="AY8" s="296"/>
      <c r="AZ8" s="296"/>
      <c r="BA8" s="296"/>
      <c r="BB8" s="297"/>
      <c r="BE8" s="210" t="s">
        <v>262</v>
      </c>
      <c r="BJ8" s="167">
        <v>7</v>
      </c>
      <c r="BK8" s="215" t="s">
        <v>670</v>
      </c>
      <c r="BL8" s="216">
        <v>235</v>
      </c>
      <c r="BM8" s="217" t="s">
        <v>672</v>
      </c>
      <c r="BN8" s="218" t="s">
        <v>669</v>
      </c>
      <c r="BO8" s="239"/>
      <c r="BP8" s="237"/>
      <c r="BQ8" s="234">
        <f>IF(AND(0&lt;=$BQ$7,$BQ$7&lt;100000),10,IF(AND(100000&lt;=$BQ$7,$BQ$7&lt;500000),15,IF(AND(500000&lt;=$BQ$7,$BQ$7&lt;1000000),20,IF(AND(1000000&lt;=$BQ$7,$BQ$7&lt;2000000),25,IF(2000000&lt;=$BQ$7,30)))))</f>
        <v>30</v>
      </c>
      <c r="BR8" s="234" t="e">
        <f>IF($BR$7&lt;5,10,IF(AND(5&lt;=$BR$7,$BR$7&lt;10),20,IF(10&lt;=$BR$7,30)))</f>
        <v>#VALUE!</v>
      </c>
      <c r="BS8" s="234">
        <f>IF(AND(0&lt;=$BS$7,$BS$7&lt;15),10,IF(AND(15&lt;=$BS$7,$BS$7&lt;40),15,IF(AND(40&lt;=$BS$7,$BS$7&lt;65),20,IF(AND(65&lt;=$BS$7,$BS$7&lt;110),25,IF(110&lt;=$BS$7,30)))))</f>
        <v>10</v>
      </c>
      <c r="BT8" s="234">
        <f>IF(AND(0&lt;=$BT$7,$BT$7&lt;5),10,IF(AND(5&lt;=$BT$7,$BT$7&lt;15),15,IF(AND(15&lt;=$BT$7,$BT$7&lt;25),20,IF(AND(25&lt;=$BT$7,$BT$7&lt;35),25,IF(35&lt;=$BT$7,30)))))</f>
        <v>10</v>
      </c>
      <c r="BU8" s="477"/>
    </row>
    <row r="9" spans="1:73" ht="16.5" customHeight="1" x14ac:dyDescent="0.15">
      <c r="B9" s="300"/>
      <c r="C9" s="301"/>
      <c r="D9" s="301"/>
      <c r="E9" s="305"/>
      <c r="F9" s="306"/>
      <c r="G9" s="306"/>
      <c r="H9" s="306"/>
      <c r="I9" s="306"/>
      <c r="J9" s="306"/>
      <c r="K9" s="306"/>
      <c r="L9" s="306"/>
      <c r="M9" s="306"/>
      <c r="N9" s="306"/>
      <c r="O9" s="306"/>
      <c r="P9" s="306"/>
      <c r="Q9" s="306"/>
      <c r="R9" s="306"/>
      <c r="S9" s="306"/>
      <c r="T9" s="306"/>
      <c r="U9" s="306"/>
      <c r="V9" s="307"/>
      <c r="W9" s="308"/>
      <c r="X9" s="309"/>
      <c r="Y9" s="310"/>
      <c r="Z9" s="305"/>
      <c r="AA9" s="306"/>
      <c r="AB9" s="306"/>
      <c r="AC9" s="306"/>
      <c r="AD9" s="306"/>
      <c r="AE9" s="306"/>
      <c r="AF9" s="306"/>
      <c r="AG9" s="306"/>
      <c r="AH9" s="306"/>
      <c r="AI9" s="306"/>
      <c r="AJ9" s="306"/>
      <c r="AK9" s="306"/>
      <c r="AL9" s="306"/>
      <c r="AM9" s="306"/>
      <c r="AN9" s="306"/>
      <c r="AO9" s="306"/>
      <c r="AP9" s="306"/>
      <c r="AQ9" s="307"/>
      <c r="AR9" s="387" t="s">
        <v>263</v>
      </c>
      <c r="AS9" s="388"/>
      <c r="AT9" s="388"/>
      <c r="AU9" s="388"/>
      <c r="AV9" s="389"/>
      <c r="AW9" s="390"/>
      <c r="AX9" s="390"/>
      <c r="AY9" s="390"/>
      <c r="AZ9" s="390"/>
      <c r="BA9" s="376" t="s">
        <v>268</v>
      </c>
      <c r="BB9" s="377"/>
      <c r="BE9" s="210" t="s">
        <v>264</v>
      </c>
      <c r="BJ9" s="167">
        <v>8</v>
      </c>
    </row>
    <row r="10" spans="1:73" ht="16.5" customHeight="1" x14ac:dyDescent="0.15">
      <c r="B10" s="332" t="s">
        <v>265</v>
      </c>
      <c r="C10" s="333"/>
      <c r="D10" s="333"/>
      <c r="E10" s="168" t="s">
        <v>266</v>
      </c>
      <c r="F10" s="378"/>
      <c r="G10" s="378"/>
      <c r="H10" s="378"/>
      <c r="I10" s="169" t="s">
        <v>267</v>
      </c>
      <c r="J10" s="379"/>
      <c r="K10" s="379"/>
      <c r="L10" s="379"/>
      <c r="M10" s="379"/>
      <c r="N10" s="379"/>
      <c r="O10" s="379"/>
      <c r="P10" s="379"/>
      <c r="Q10" s="379"/>
      <c r="R10" s="379"/>
      <c r="S10" s="379"/>
      <c r="T10" s="379"/>
      <c r="U10" s="379"/>
      <c r="V10" s="380"/>
      <c r="W10" s="395" t="s">
        <v>265</v>
      </c>
      <c r="X10" s="275"/>
      <c r="Y10" s="396"/>
      <c r="Z10" s="168" t="s">
        <v>266</v>
      </c>
      <c r="AA10" s="378"/>
      <c r="AB10" s="378"/>
      <c r="AC10" s="378"/>
      <c r="AD10" s="169" t="s">
        <v>267</v>
      </c>
      <c r="AE10" s="379"/>
      <c r="AF10" s="379"/>
      <c r="AG10" s="379"/>
      <c r="AH10" s="379"/>
      <c r="AI10" s="379"/>
      <c r="AJ10" s="379"/>
      <c r="AK10" s="379"/>
      <c r="AL10" s="379"/>
      <c r="AM10" s="379"/>
      <c r="AN10" s="379"/>
      <c r="AO10" s="379"/>
      <c r="AP10" s="379"/>
      <c r="AQ10" s="380"/>
      <c r="AR10" s="338" t="s">
        <v>656</v>
      </c>
      <c r="AS10" s="339"/>
      <c r="AT10" s="339"/>
      <c r="AU10" s="339"/>
      <c r="AV10" s="345"/>
      <c r="AW10" s="398"/>
      <c r="AX10" s="398"/>
      <c r="AY10" s="398"/>
      <c r="AZ10" s="398"/>
      <c r="BA10" s="391" t="s">
        <v>268</v>
      </c>
      <c r="BB10" s="392"/>
      <c r="BE10" s="210" t="s">
        <v>269</v>
      </c>
      <c r="BJ10" s="167">
        <v>9</v>
      </c>
    </row>
    <row r="11" spans="1:73" ht="16.5" customHeight="1" x14ac:dyDescent="0.15">
      <c r="B11" s="332"/>
      <c r="C11" s="333"/>
      <c r="D11" s="333"/>
      <c r="E11" s="302"/>
      <c r="F11" s="381"/>
      <c r="G11" s="381"/>
      <c r="H11" s="381"/>
      <c r="I11" s="381"/>
      <c r="J11" s="381"/>
      <c r="K11" s="381"/>
      <c r="L11" s="381"/>
      <c r="M11" s="381"/>
      <c r="N11" s="381"/>
      <c r="O11" s="381"/>
      <c r="P11" s="381"/>
      <c r="Q11" s="381"/>
      <c r="R11" s="381"/>
      <c r="S11" s="381"/>
      <c r="T11" s="381"/>
      <c r="U11" s="381"/>
      <c r="V11" s="304"/>
      <c r="W11" s="340"/>
      <c r="X11" s="341"/>
      <c r="Y11" s="264"/>
      <c r="Z11" s="302"/>
      <c r="AA11" s="381"/>
      <c r="AB11" s="381"/>
      <c r="AC11" s="381"/>
      <c r="AD11" s="381"/>
      <c r="AE11" s="381"/>
      <c r="AF11" s="381"/>
      <c r="AG11" s="381"/>
      <c r="AH11" s="381"/>
      <c r="AI11" s="381"/>
      <c r="AJ11" s="381"/>
      <c r="AK11" s="381"/>
      <c r="AL11" s="381"/>
      <c r="AM11" s="381"/>
      <c r="AN11" s="381"/>
      <c r="AO11" s="381"/>
      <c r="AP11" s="381"/>
      <c r="AQ11" s="304"/>
      <c r="AR11" s="342"/>
      <c r="AS11" s="343"/>
      <c r="AT11" s="343"/>
      <c r="AU11" s="343"/>
      <c r="AV11" s="363"/>
      <c r="AW11" s="399"/>
      <c r="AX11" s="399"/>
      <c r="AY11" s="399"/>
      <c r="AZ11" s="399"/>
      <c r="BA11" s="393"/>
      <c r="BB11" s="394"/>
      <c r="BE11" s="210" t="s">
        <v>270</v>
      </c>
      <c r="BJ11" s="167">
        <v>10</v>
      </c>
    </row>
    <row r="12" spans="1:73" ht="16.5" customHeight="1" x14ac:dyDescent="0.15">
      <c r="A12" s="432" t="s">
        <v>243</v>
      </c>
      <c r="B12" s="332"/>
      <c r="C12" s="333"/>
      <c r="D12" s="333"/>
      <c r="E12" s="305"/>
      <c r="F12" s="306"/>
      <c r="G12" s="306"/>
      <c r="H12" s="306"/>
      <c r="I12" s="306"/>
      <c r="J12" s="306"/>
      <c r="K12" s="306"/>
      <c r="L12" s="306"/>
      <c r="M12" s="306"/>
      <c r="N12" s="306"/>
      <c r="O12" s="306"/>
      <c r="P12" s="306"/>
      <c r="Q12" s="306"/>
      <c r="R12" s="306"/>
      <c r="S12" s="306"/>
      <c r="T12" s="306"/>
      <c r="U12" s="306"/>
      <c r="V12" s="307"/>
      <c r="W12" s="397"/>
      <c r="X12" s="347"/>
      <c r="Y12" s="348"/>
      <c r="Z12" s="305"/>
      <c r="AA12" s="306"/>
      <c r="AB12" s="306"/>
      <c r="AC12" s="306"/>
      <c r="AD12" s="306"/>
      <c r="AE12" s="306"/>
      <c r="AF12" s="306"/>
      <c r="AG12" s="306"/>
      <c r="AH12" s="306"/>
      <c r="AI12" s="306"/>
      <c r="AJ12" s="306"/>
      <c r="AK12" s="306"/>
      <c r="AL12" s="306"/>
      <c r="AM12" s="306"/>
      <c r="AN12" s="306"/>
      <c r="AO12" s="306"/>
      <c r="AP12" s="306"/>
      <c r="AQ12" s="307"/>
      <c r="AR12" s="338" t="s">
        <v>657</v>
      </c>
      <c r="AS12" s="339"/>
      <c r="AT12" s="339"/>
      <c r="AU12" s="339"/>
      <c r="AV12" s="345"/>
      <c r="AW12" s="478"/>
      <c r="AX12" s="390"/>
      <c r="AY12" s="390"/>
      <c r="AZ12" s="390"/>
      <c r="BA12" s="376" t="s">
        <v>271</v>
      </c>
      <c r="BB12" s="377"/>
      <c r="BJ12" s="167">
        <v>11</v>
      </c>
    </row>
    <row r="13" spans="1:73" ht="16.5" customHeight="1" x14ac:dyDescent="0.15">
      <c r="A13" s="432"/>
      <c r="B13" s="382" t="s">
        <v>652</v>
      </c>
      <c r="C13" s="383"/>
      <c r="D13" s="383"/>
      <c r="E13" s="384"/>
      <c r="F13" s="385"/>
      <c r="G13" s="385"/>
      <c r="H13" s="385"/>
      <c r="I13" s="385"/>
      <c r="J13" s="385"/>
      <c r="K13" s="385"/>
      <c r="L13" s="385"/>
      <c r="M13" s="385"/>
      <c r="N13" s="385"/>
      <c r="O13" s="385"/>
      <c r="P13" s="385"/>
      <c r="Q13" s="385"/>
      <c r="R13" s="385"/>
      <c r="S13" s="385"/>
      <c r="T13" s="385"/>
      <c r="U13" s="385"/>
      <c r="V13" s="386"/>
      <c r="W13" s="382" t="s">
        <v>654</v>
      </c>
      <c r="X13" s="383"/>
      <c r="Y13" s="383"/>
      <c r="Z13" s="384"/>
      <c r="AA13" s="385"/>
      <c r="AB13" s="385"/>
      <c r="AC13" s="385"/>
      <c r="AD13" s="385"/>
      <c r="AE13" s="385"/>
      <c r="AF13" s="385"/>
      <c r="AG13" s="385"/>
      <c r="AH13" s="385"/>
      <c r="AI13" s="385"/>
      <c r="AJ13" s="385"/>
      <c r="AK13" s="385"/>
      <c r="AL13" s="385"/>
      <c r="AM13" s="385"/>
      <c r="AN13" s="385"/>
      <c r="AO13" s="385"/>
      <c r="AP13" s="385"/>
      <c r="AQ13" s="386"/>
      <c r="AR13" s="338" t="s">
        <v>658</v>
      </c>
      <c r="AS13" s="339"/>
      <c r="AT13" s="339"/>
      <c r="AU13" s="339"/>
      <c r="AV13" s="345"/>
      <c r="AW13" s="354" t="s">
        <v>272</v>
      </c>
      <c r="AX13" s="266"/>
      <c r="AY13" s="355"/>
      <c r="AZ13" s="354" t="s">
        <v>273</v>
      </c>
      <c r="BA13" s="266"/>
      <c r="BB13" s="267"/>
      <c r="BJ13" s="167">
        <v>12</v>
      </c>
    </row>
    <row r="14" spans="1:73" ht="16.5" customHeight="1" x14ac:dyDescent="0.15">
      <c r="B14" s="405" t="s">
        <v>317</v>
      </c>
      <c r="C14" s="406"/>
      <c r="D14" s="406"/>
      <c r="E14" s="288"/>
      <c r="F14" s="289"/>
      <c r="G14" s="289"/>
      <c r="H14" s="289"/>
      <c r="I14" s="289"/>
      <c r="J14" s="289"/>
      <c r="K14" s="289"/>
      <c r="L14" s="289"/>
      <c r="M14" s="289"/>
      <c r="N14" s="289"/>
      <c r="O14" s="289"/>
      <c r="P14" s="289"/>
      <c r="Q14" s="289"/>
      <c r="R14" s="289"/>
      <c r="S14" s="289"/>
      <c r="T14" s="289"/>
      <c r="U14" s="289"/>
      <c r="V14" s="290"/>
      <c r="W14" s="410" t="s">
        <v>317</v>
      </c>
      <c r="X14" s="411"/>
      <c r="Y14" s="412"/>
      <c r="Z14" s="288"/>
      <c r="AA14" s="289"/>
      <c r="AB14" s="289"/>
      <c r="AC14" s="289"/>
      <c r="AD14" s="289"/>
      <c r="AE14" s="289"/>
      <c r="AF14" s="289"/>
      <c r="AG14" s="289"/>
      <c r="AH14" s="289"/>
      <c r="AI14" s="289"/>
      <c r="AJ14" s="289"/>
      <c r="AK14" s="289"/>
      <c r="AL14" s="289"/>
      <c r="AM14" s="289"/>
      <c r="AN14" s="289"/>
      <c r="AO14" s="289"/>
      <c r="AP14" s="289"/>
      <c r="AQ14" s="290"/>
      <c r="AR14" s="342"/>
      <c r="AS14" s="343"/>
      <c r="AT14" s="343"/>
      <c r="AU14" s="343"/>
      <c r="AV14" s="363"/>
      <c r="AW14" s="401"/>
      <c r="AX14" s="399"/>
      <c r="AY14" s="170" t="s">
        <v>274</v>
      </c>
      <c r="AZ14" s="401"/>
      <c r="BA14" s="399"/>
      <c r="BB14" s="171" t="s">
        <v>274</v>
      </c>
      <c r="BJ14" s="167">
        <v>13</v>
      </c>
    </row>
    <row r="15" spans="1:73" ht="16.5" customHeight="1" x14ac:dyDescent="0.15">
      <c r="B15" s="407" t="s">
        <v>653</v>
      </c>
      <c r="C15" s="408"/>
      <c r="D15" s="409"/>
      <c r="E15" s="424"/>
      <c r="F15" s="425"/>
      <c r="G15" s="425"/>
      <c r="H15" s="425"/>
      <c r="I15" s="425"/>
      <c r="J15" s="425"/>
      <c r="K15" s="425"/>
      <c r="L15" s="425"/>
      <c r="M15" s="425"/>
      <c r="N15" s="425"/>
      <c r="O15" s="425"/>
      <c r="P15" s="425"/>
      <c r="Q15" s="425"/>
      <c r="R15" s="425"/>
      <c r="S15" s="425"/>
      <c r="T15" s="425"/>
      <c r="U15" s="425"/>
      <c r="V15" s="426"/>
      <c r="W15" s="413" t="s">
        <v>655</v>
      </c>
      <c r="X15" s="414"/>
      <c r="Y15" s="415"/>
      <c r="Z15" s="424"/>
      <c r="AA15" s="425"/>
      <c r="AB15" s="425"/>
      <c r="AC15" s="425"/>
      <c r="AD15" s="425"/>
      <c r="AE15" s="425"/>
      <c r="AF15" s="425"/>
      <c r="AG15" s="425"/>
      <c r="AH15" s="425"/>
      <c r="AI15" s="425"/>
      <c r="AJ15" s="425"/>
      <c r="AK15" s="425"/>
      <c r="AL15" s="425"/>
      <c r="AM15" s="425"/>
      <c r="AN15" s="425"/>
      <c r="AO15" s="425"/>
      <c r="AP15" s="425"/>
      <c r="AQ15" s="426"/>
      <c r="AR15" s="338" t="s">
        <v>659</v>
      </c>
      <c r="AS15" s="339"/>
      <c r="AT15" s="339"/>
      <c r="AU15" s="339"/>
      <c r="AV15" s="345"/>
      <c r="AW15" s="478"/>
      <c r="AX15" s="390"/>
      <c r="AY15" s="390"/>
      <c r="AZ15" s="390"/>
      <c r="BA15" s="376" t="s">
        <v>274</v>
      </c>
      <c r="BB15" s="377"/>
      <c r="BJ15" s="167">
        <v>14</v>
      </c>
    </row>
    <row r="16" spans="1:73" ht="16.5" customHeight="1" x14ac:dyDescent="0.15">
      <c r="B16" s="332" t="s">
        <v>275</v>
      </c>
      <c r="C16" s="333"/>
      <c r="D16" s="333"/>
      <c r="E16" s="325"/>
      <c r="F16" s="326"/>
      <c r="G16" s="326"/>
      <c r="H16" s="326"/>
      <c r="I16" s="326"/>
      <c r="J16" s="326"/>
      <c r="K16" s="326"/>
      <c r="L16" s="327"/>
      <c r="M16" s="328" t="s">
        <v>276</v>
      </c>
      <c r="N16" s="329"/>
      <c r="O16" s="330"/>
      <c r="P16" s="325"/>
      <c r="Q16" s="326"/>
      <c r="R16" s="326"/>
      <c r="S16" s="326"/>
      <c r="T16" s="326"/>
      <c r="U16" s="326"/>
      <c r="V16" s="331"/>
      <c r="W16" s="332" t="s">
        <v>275</v>
      </c>
      <c r="X16" s="333"/>
      <c r="Y16" s="333"/>
      <c r="Z16" s="325"/>
      <c r="AA16" s="326"/>
      <c r="AB16" s="326"/>
      <c r="AC16" s="326"/>
      <c r="AD16" s="326"/>
      <c r="AE16" s="326"/>
      <c r="AF16" s="326"/>
      <c r="AG16" s="327"/>
      <c r="AH16" s="328" t="s">
        <v>276</v>
      </c>
      <c r="AI16" s="329"/>
      <c r="AJ16" s="330"/>
      <c r="AK16" s="325"/>
      <c r="AL16" s="326"/>
      <c r="AM16" s="326"/>
      <c r="AN16" s="326"/>
      <c r="AO16" s="326"/>
      <c r="AP16" s="326"/>
      <c r="AQ16" s="331"/>
      <c r="AR16" s="338" t="s">
        <v>660</v>
      </c>
      <c r="AS16" s="339"/>
      <c r="AT16" s="339"/>
      <c r="AU16" s="339"/>
      <c r="AV16" s="345"/>
      <c r="AW16" s="354" t="s">
        <v>277</v>
      </c>
      <c r="AX16" s="266"/>
      <c r="AY16" s="266"/>
      <c r="AZ16" s="355"/>
      <c r="BA16" s="416"/>
      <c r="BB16" s="417"/>
      <c r="BJ16" s="167">
        <v>15</v>
      </c>
    </row>
    <row r="17" spans="1:62" ht="16.5" customHeight="1" x14ac:dyDescent="0.15">
      <c r="B17" s="342" t="s">
        <v>278</v>
      </c>
      <c r="C17" s="343"/>
      <c r="D17" s="363"/>
      <c r="E17" s="402"/>
      <c r="F17" s="403"/>
      <c r="G17" s="403"/>
      <c r="H17" s="403"/>
      <c r="I17" s="403"/>
      <c r="J17" s="403"/>
      <c r="K17" s="403"/>
      <c r="L17" s="403"/>
      <c r="M17" s="403"/>
      <c r="N17" s="403"/>
      <c r="O17" s="403"/>
      <c r="P17" s="403"/>
      <c r="Q17" s="403"/>
      <c r="R17" s="403"/>
      <c r="S17" s="403"/>
      <c r="T17" s="403"/>
      <c r="U17" s="403"/>
      <c r="V17" s="404"/>
      <c r="W17" s="342" t="s">
        <v>278</v>
      </c>
      <c r="X17" s="343"/>
      <c r="Y17" s="363"/>
      <c r="Z17" s="402"/>
      <c r="AA17" s="403"/>
      <c r="AB17" s="403"/>
      <c r="AC17" s="403"/>
      <c r="AD17" s="403"/>
      <c r="AE17" s="403"/>
      <c r="AF17" s="403"/>
      <c r="AG17" s="403"/>
      <c r="AH17" s="403"/>
      <c r="AI17" s="403"/>
      <c r="AJ17" s="403"/>
      <c r="AK17" s="403"/>
      <c r="AL17" s="403"/>
      <c r="AM17" s="403"/>
      <c r="AN17" s="403"/>
      <c r="AO17" s="403"/>
      <c r="AP17" s="403"/>
      <c r="AQ17" s="404"/>
      <c r="AR17" s="342"/>
      <c r="AS17" s="343"/>
      <c r="AT17" s="343"/>
      <c r="AU17" s="343"/>
      <c r="AV17" s="363"/>
      <c r="AW17" s="427" t="s">
        <v>279</v>
      </c>
      <c r="AX17" s="428"/>
      <c r="AY17" s="428"/>
      <c r="AZ17" s="429"/>
      <c r="BA17" s="418"/>
      <c r="BB17" s="419"/>
      <c r="BJ17" s="167">
        <v>16</v>
      </c>
    </row>
    <row r="18" spans="1:62" ht="13.5" customHeight="1" x14ac:dyDescent="0.15">
      <c r="B18" s="438" t="s">
        <v>661</v>
      </c>
      <c r="C18" s="439"/>
      <c r="D18" s="400" t="s">
        <v>280</v>
      </c>
      <c r="E18" s="400"/>
      <c r="F18" s="400"/>
      <c r="G18" s="400"/>
      <c r="H18" s="400"/>
      <c r="I18" s="354" t="s">
        <v>281</v>
      </c>
      <c r="J18" s="266"/>
      <c r="K18" s="266"/>
      <c r="L18" s="266"/>
      <c r="M18" s="355"/>
      <c r="N18" s="354" t="s">
        <v>282</v>
      </c>
      <c r="O18" s="266"/>
      <c r="P18" s="266"/>
      <c r="Q18" s="266"/>
      <c r="R18" s="266"/>
      <c r="S18" s="266"/>
      <c r="T18" s="355"/>
      <c r="U18" s="400" t="s">
        <v>280</v>
      </c>
      <c r="V18" s="400"/>
      <c r="W18" s="400"/>
      <c r="X18" s="400"/>
      <c r="Y18" s="400"/>
      <c r="Z18" s="354" t="s">
        <v>281</v>
      </c>
      <c r="AA18" s="266"/>
      <c r="AB18" s="266"/>
      <c r="AC18" s="266"/>
      <c r="AD18" s="355"/>
      <c r="AE18" s="354" t="s">
        <v>282</v>
      </c>
      <c r="AF18" s="266"/>
      <c r="AG18" s="266"/>
      <c r="AH18" s="266"/>
      <c r="AI18" s="266"/>
      <c r="AJ18" s="266"/>
      <c r="AK18" s="355"/>
      <c r="AL18" s="400" t="s">
        <v>280</v>
      </c>
      <c r="AM18" s="400"/>
      <c r="AN18" s="400"/>
      <c r="AO18" s="400"/>
      <c r="AP18" s="400"/>
      <c r="AQ18" s="354" t="s">
        <v>281</v>
      </c>
      <c r="AR18" s="266"/>
      <c r="AS18" s="266"/>
      <c r="AT18" s="266"/>
      <c r="AU18" s="355"/>
      <c r="AV18" s="354" t="s">
        <v>282</v>
      </c>
      <c r="AW18" s="266"/>
      <c r="AX18" s="266"/>
      <c r="AY18" s="266"/>
      <c r="AZ18" s="266"/>
      <c r="BA18" s="266"/>
      <c r="BB18" s="267"/>
      <c r="BJ18" s="167">
        <v>17</v>
      </c>
    </row>
    <row r="19" spans="1:62" ht="13.5" customHeight="1" x14ac:dyDescent="0.15">
      <c r="B19" s="440"/>
      <c r="C19" s="441"/>
      <c r="D19" s="334" t="s">
        <v>283</v>
      </c>
      <c r="E19" s="334"/>
      <c r="F19" s="334"/>
      <c r="G19" s="334"/>
      <c r="H19" s="334"/>
      <c r="I19" s="172" t="s">
        <v>284</v>
      </c>
      <c r="J19" s="335"/>
      <c r="K19" s="335"/>
      <c r="L19" s="335"/>
      <c r="M19" s="173" t="s">
        <v>285</v>
      </c>
      <c r="N19" s="24"/>
      <c r="O19" s="158"/>
      <c r="P19" s="174" t="s">
        <v>271</v>
      </c>
      <c r="Q19" s="158"/>
      <c r="R19" s="174" t="s">
        <v>286</v>
      </c>
      <c r="S19" s="158"/>
      <c r="T19" s="175" t="s">
        <v>287</v>
      </c>
      <c r="U19" s="334" t="s">
        <v>288</v>
      </c>
      <c r="V19" s="334"/>
      <c r="W19" s="334"/>
      <c r="X19" s="334"/>
      <c r="Y19" s="334"/>
      <c r="Z19" s="172" t="s">
        <v>284</v>
      </c>
      <c r="AA19" s="335"/>
      <c r="AB19" s="335"/>
      <c r="AC19" s="335"/>
      <c r="AD19" s="173" t="s">
        <v>285</v>
      </c>
      <c r="AE19" s="24"/>
      <c r="AF19" s="158"/>
      <c r="AG19" s="174" t="s">
        <v>271</v>
      </c>
      <c r="AH19" s="158"/>
      <c r="AI19" s="174" t="s">
        <v>286</v>
      </c>
      <c r="AJ19" s="158"/>
      <c r="AK19" s="175" t="s">
        <v>287</v>
      </c>
      <c r="AL19" s="334" t="s">
        <v>289</v>
      </c>
      <c r="AM19" s="334"/>
      <c r="AN19" s="334"/>
      <c r="AO19" s="334"/>
      <c r="AP19" s="334"/>
      <c r="AQ19" s="172" t="s">
        <v>284</v>
      </c>
      <c r="AR19" s="335"/>
      <c r="AS19" s="335"/>
      <c r="AT19" s="335"/>
      <c r="AU19" s="173" t="s">
        <v>285</v>
      </c>
      <c r="AV19" s="24"/>
      <c r="AW19" s="158"/>
      <c r="AX19" s="174" t="s">
        <v>271</v>
      </c>
      <c r="AY19" s="158"/>
      <c r="AZ19" s="174" t="s">
        <v>286</v>
      </c>
      <c r="BA19" s="158"/>
      <c r="BB19" s="176" t="s">
        <v>287</v>
      </c>
      <c r="BJ19" s="167">
        <v>18</v>
      </c>
    </row>
    <row r="20" spans="1:62" ht="13.5" customHeight="1" x14ac:dyDescent="0.15">
      <c r="B20" s="440"/>
      <c r="C20" s="441"/>
      <c r="D20" s="334" t="s">
        <v>255</v>
      </c>
      <c r="E20" s="334"/>
      <c r="F20" s="334"/>
      <c r="G20" s="334"/>
      <c r="H20" s="334"/>
      <c r="I20" s="172" t="s">
        <v>284</v>
      </c>
      <c r="J20" s="335"/>
      <c r="K20" s="335"/>
      <c r="L20" s="335"/>
      <c r="M20" s="173" t="s">
        <v>285</v>
      </c>
      <c r="N20" s="24"/>
      <c r="O20" s="158"/>
      <c r="P20" s="174" t="s">
        <v>271</v>
      </c>
      <c r="Q20" s="158"/>
      <c r="R20" s="174" t="s">
        <v>286</v>
      </c>
      <c r="S20" s="158"/>
      <c r="T20" s="175" t="s">
        <v>287</v>
      </c>
      <c r="U20" s="334" t="s">
        <v>290</v>
      </c>
      <c r="V20" s="334"/>
      <c r="W20" s="334"/>
      <c r="X20" s="334"/>
      <c r="Y20" s="334"/>
      <c r="Z20" s="172" t="s">
        <v>284</v>
      </c>
      <c r="AA20" s="335"/>
      <c r="AB20" s="335"/>
      <c r="AC20" s="335"/>
      <c r="AD20" s="173" t="s">
        <v>285</v>
      </c>
      <c r="AE20" s="24"/>
      <c r="AF20" s="158"/>
      <c r="AG20" s="174" t="s">
        <v>271</v>
      </c>
      <c r="AH20" s="158"/>
      <c r="AI20" s="174" t="s">
        <v>286</v>
      </c>
      <c r="AJ20" s="158"/>
      <c r="AK20" s="175" t="s">
        <v>287</v>
      </c>
      <c r="AL20" s="334" t="s">
        <v>291</v>
      </c>
      <c r="AM20" s="334"/>
      <c r="AN20" s="334"/>
      <c r="AO20" s="334"/>
      <c r="AP20" s="334"/>
      <c r="AQ20" s="172" t="s">
        <v>284</v>
      </c>
      <c r="AR20" s="335"/>
      <c r="AS20" s="335"/>
      <c r="AT20" s="335"/>
      <c r="AU20" s="173" t="s">
        <v>285</v>
      </c>
      <c r="AV20" s="24"/>
      <c r="AW20" s="158"/>
      <c r="AX20" s="174" t="s">
        <v>271</v>
      </c>
      <c r="AY20" s="158"/>
      <c r="AZ20" s="174" t="s">
        <v>286</v>
      </c>
      <c r="BA20" s="158"/>
      <c r="BB20" s="176" t="s">
        <v>287</v>
      </c>
      <c r="BJ20" s="167">
        <v>19</v>
      </c>
    </row>
    <row r="21" spans="1:62" ht="13.5" customHeight="1" x14ac:dyDescent="0.15">
      <c r="B21" s="440"/>
      <c r="C21" s="441"/>
      <c r="D21" s="334" t="s">
        <v>292</v>
      </c>
      <c r="E21" s="334"/>
      <c r="F21" s="334"/>
      <c r="G21" s="334"/>
      <c r="H21" s="334"/>
      <c r="I21" s="172" t="s">
        <v>284</v>
      </c>
      <c r="J21" s="335"/>
      <c r="K21" s="335"/>
      <c r="L21" s="335"/>
      <c r="M21" s="173" t="s">
        <v>285</v>
      </c>
      <c r="N21" s="24"/>
      <c r="O21" s="158"/>
      <c r="P21" s="174" t="s">
        <v>271</v>
      </c>
      <c r="Q21" s="158"/>
      <c r="R21" s="174" t="s">
        <v>286</v>
      </c>
      <c r="S21" s="158"/>
      <c r="T21" s="175" t="s">
        <v>287</v>
      </c>
      <c r="U21" s="334" t="s">
        <v>293</v>
      </c>
      <c r="V21" s="334"/>
      <c r="W21" s="334"/>
      <c r="X21" s="334"/>
      <c r="Y21" s="334"/>
      <c r="Z21" s="172" t="s">
        <v>284</v>
      </c>
      <c r="AA21" s="335"/>
      <c r="AB21" s="335"/>
      <c r="AC21" s="335"/>
      <c r="AD21" s="173" t="s">
        <v>285</v>
      </c>
      <c r="AE21" s="24"/>
      <c r="AF21" s="158"/>
      <c r="AG21" s="174" t="s">
        <v>271</v>
      </c>
      <c r="AH21" s="158"/>
      <c r="AI21" s="174" t="s">
        <v>286</v>
      </c>
      <c r="AJ21" s="158"/>
      <c r="AK21" s="175" t="s">
        <v>287</v>
      </c>
      <c r="AL21" s="334" t="s">
        <v>294</v>
      </c>
      <c r="AM21" s="334"/>
      <c r="AN21" s="334"/>
      <c r="AO21" s="334"/>
      <c r="AP21" s="334"/>
      <c r="AQ21" s="172" t="s">
        <v>284</v>
      </c>
      <c r="AR21" s="335"/>
      <c r="AS21" s="335"/>
      <c r="AT21" s="335"/>
      <c r="AU21" s="173" t="s">
        <v>285</v>
      </c>
      <c r="AV21" s="24"/>
      <c r="AW21" s="158"/>
      <c r="AX21" s="174" t="s">
        <v>271</v>
      </c>
      <c r="AY21" s="158"/>
      <c r="AZ21" s="174" t="s">
        <v>286</v>
      </c>
      <c r="BA21" s="158"/>
      <c r="BB21" s="176" t="s">
        <v>287</v>
      </c>
      <c r="BJ21" s="167">
        <v>20</v>
      </c>
    </row>
    <row r="22" spans="1:62" ht="13.5" customHeight="1" x14ac:dyDescent="0.15">
      <c r="B22" s="442"/>
      <c r="C22" s="443"/>
      <c r="D22" s="422"/>
      <c r="E22" s="422"/>
      <c r="F22" s="422"/>
      <c r="G22" s="422"/>
      <c r="H22" s="422"/>
      <c r="I22" s="177" t="s">
        <v>284</v>
      </c>
      <c r="J22" s="423"/>
      <c r="K22" s="423"/>
      <c r="L22" s="423"/>
      <c r="M22" s="178" t="s">
        <v>285</v>
      </c>
      <c r="N22" s="27"/>
      <c r="O22" s="159"/>
      <c r="P22" s="179" t="s">
        <v>271</v>
      </c>
      <c r="Q22" s="159"/>
      <c r="R22" s="179" t="s">
        <v>286</v>
      </c>
      <c r="S22" s="159"/>
      <c r="T22" s="180" t="s">
        <v>287</v>
      </c>
      <c r="U22" s="422"/>
      <c r="V22" s="422"/>
      <c r="W22" s="422"/>
      <c r="X22" s="422"/>
      <c r="Y22" s="422"/>
      <c r="Z22" s="177" t="s">
        <v>284</v>
      </c>
      <c r="AA22" s="423"/>
      <c r="AB22" s="423"/>
      <c r="AC22" s="423"/>
      <c r="AD22" s="178" t="s">
        <v>285</v>
      </c>
      <c r="AE22" s="27"/>
      <c r="AF22" s="159"/>
      <c r="AG22" s="179" t="s">
        <v>271</v>
      </c>
      <c r="AH22" s="159"/>
      <c r="AI22" s="179" t="s">
        <v>286</v>
      </c>
      <c r="AJ22" s="159"/>
      <c r="AK22" s="180" t="s">
        <v>287</v>
      </c>
      <c r="AL22" s="422"/>
      <c r="AM22" s="422"/>
      <c r="AN22" s="422"/>
      <c r="AO22" s="422"/>
      <c r="AP22" s="422"/>
      <c r="AQ22" s="177" t="s">
        <v>284</v>
      </c>
      <c r="AR22" s="423"/>
      <c r="AS22" s="423"/>
      <c r="AT22" s="423"/>
      <c r="AU22" s="178" t="s">
        <v>285</v>
      </c>
      <c r="AV22" s="27"/>
      <c r="AW22" s="159"/>
      <c r="AX22" s="179" t="s">
        <v>271</v>
      </c>
      <c r="AY22" s="159"/>
      <c r="AZ22" s="179" t="s">
        <v>286</v>
      </c>
      <c r="BA22" s="159"/>
      <c r="BB22" s="181" t="s">
        <v>287</v>
      </c>
      <c r="BJ22" s="167">
        <v>21</v>
      </c>
    </row>
    <row r="23" spans="1:62" ht="13.5" customHeight="1" x14ac:dyDescent="0.15">
      <c r="B23" s="338" t="s">
        <v>851</v>
      </c>
      <c r="C23" s="339"/>
      <c r="D23" s="339"/>
      <c r="E23" s="339"/>
      <c r="F23" s="339"/>
      <c r="G23" s="339"/>
      <c r="H23" s="339"/>
      <c r="I23" s="339"/>
      <c r="J23" s="345"/>
      <c r="K23" s="344" t="s">
        <v>848</v>
      </c>
      <c r="L23" s="339"/>
      <c r="M23" s="339"/>
      <c r="N23" s="339"/>
      <c r="O23" s="339"/>
      <c r="P23" s="339"/>
      <c r="Q23" s="339"/>
      <c r="R23" s="339"/>
      <c r="S23" s="339"/>
      <c r="T23" s="339"/>
      <c r="U23" s="345"/>
      <c r="V23" s="354" t="s">
        <v>849</v>
      </c>
      <c r="W23" s="266"/>
      <c r="X23" s="266"/>
      <c r="Y23" s="266"/>
      <c r="Z23" s="266"/>
      <c r="AA23" s="266"/>
      <c r="AB23" s="266"/>
      <c r="AC23" s="266"/>
      <c r="AD23" s="266"/>
      <c r="AE23" s="266"/>
      <c r="AF23" s="355"/>
      <c r="AG23" s="354" t="s">
        <v>850</v>
      </c>
      <c r="AH23" s="266"/>
      <c r="AI23" s="266"/>
      <c r="AJ23" s="266"/>
      <c r="AK23" s="266"/>
      <c r="AL23" s="266"/>
      <c r="AM23" s="266"/>
      <c r="AN23" s="266"/>
      <c r="AO23" s="266"/>
      <c r="AP23" s="266"/>
      <c r="AQ23" s="355"/>
      <c r="AR23" s="344" t="s">
        <v>852</v>
      </c>
      <c r="AS23" s="339"/>
      <c r="AT23" s="339"/>
      <c r="AU23" s="339"/>
      <c r="AV23" s="339"/>
      <c r="AW23" s="339"/>
      <c r="AX23" s="339"/>
      <c r="AY23" s="339"/>
      <c r="AZ23" s="339"/>
      <c r="BA23" s="339"/>
      <c r="BB23" s="448"/>
      <c r="BJ23" s="167">
        <v>22</v>
      </c>
    </row>
    <row r="24" spans="1:62" ht="13.5" customHeight="1" x14ac:dyDescent="0.15">
      <c r="B24" s="340"/>
      <c r="C24" s="263"/>
      <c r="D24" s="263"/>
      <c r="E24" s="263"/>
      <c r="F24" s="263"/>
      <c r="G24" s="263"/>
      <c r="H24" s="263"/>
      <c r="I24" s="263"/>
      <c r="J24" s="264"/>
      <c r="K24" s="453"/>
      <c r="L24" s="454"/>
      <c r="M24" s="454"/>
      <c r="N24" s="166"/>
      <c r="O24" s="182" t="s">
        <v>271</v>
      </c>
      <c r="P24" s="166"/>
      <c r="Q24" s="182" t="s">
        <v>286</v>
      </c>
      <c r="R24" s="166"/>
      <c r="S24" s="479" t="s">
        <v>295</v>
      </c>
      <c r="T24" s="479"/>
      <c r="U24" s="480"/>
      <c r="V24" s="453"/>
      <c r="W24" s="454"/>
      <c r="X24" s="454"/>
      <c r="Y24" s="166"/>
      <c r="Z24" s="182" t="s">
        <v>271</v>
      </c>
      <c r="AA24" s="166"/>
      <c r="AB24" s="182" t="s">
        <v>286</v>
      </c>
      <c r="AC24" s="166"/>
      <c r="AD24" s="479" t="s">
        <v>295</v>
      </c>
      <c r="AE24" s="479"/>
      <c r="AF24" s="480"/>
      <c r="AG24" s="453"/>
      <c r="AH24" s="454"/>
      <c r="AI24" s="454"/>
      <c r="AJ24" s="166"/>
      <c r="AK24" s="182" t="s">
        <v>271</v>
      </c>
      <c r="AL24" s="166"/>
      <c r="AM24" s="182" t="s">
        <v>286</v>
      </c>
      <c r="AN24" s="166"/>
      <c r="AO24" s="479" t="s">
        <v>295</v>
      </c>
      <c r="AP24" s="479"/>
      <c r="AQ24" s="480"/>
      <c r="AR24" s="262"/>
      <c r="AS24" s="263"/>
      <c r="AT24" s="263"/>
      <c r="AU24" s="263"/>
      <c r="AV24" s="263"/>
      <c r="AW24" s="263"/>
      <c r="AX24" s="263"/>
      <c r="AY24" s="263"/>
      <c r="AZ24" s="263"/>
      <c r="BA24" s="263"/>
      <c r="BB24" s="449"/>
      <c r="BJ24" s="167">
        <v>23</v>
      </c>
    </row>
    <row r="25" spans="1:62" ht="13.5" customHeight="1" x14ac:dyDescent="0.15">
      <c r="B25" s="461" t="s">
        <v>296</v>
      </c>
      <c r="C25" s="462"/>
      <c r="D25" s="462"/>
      <c r="E25" s="462"/>
      <c r="F25" s="462"/>
      <c r="G25" s="462"/>
      <c r="H25" s="462"/>
      <c r="I25" s="462"/>
      <c r="J25" s="463"/>
      <c r="K25" s="472"/>
      <c r="L25" s="473"/>
      <c r="M25" s="473"/>
      <c r="N25" s="161"/>
      <c r="O25" s="183" t="s">
        <v>271</v>
      </c>
      <c r="P25" s="161"/>
      <c r="Q25" s="183" t="s">
        <v>286</v>
      </c>
      <c r="R25" s="161"/>
      <c r="S25" s="474" t="s">
        <v>297</v>
      </c>
      <c r="T25" s="474"/>
      <c r="U25" s="475"/>
      <c r="V25" s="472"/>
      <c r="W25" s="473"/>
      <c r="X25" s="473"/>
      <c r="Y25" s="161"/>
      <c r="Z25" s="183" t="s">
        <v>271</v>
      </c>
      <c r="AA25" s="161"/>
      <c r="AB25" s="183" t="s">
        <v>286</v>
      </c>
      <c r="AC25" s="161"/>
      <c r="AD25" s="474" t="s">
        <v>297</v>
      </c>
      <c r="AE25" s="474"/>
      <c r="AF25" s="475"/>
      <c r="AG25" s="472"/>
      <c r="AH25" s="473"/>
      <c r="AI25" s="473"/>
      <c r="AJ25" s="161"/>
      <c r="AK25" s="183" t="s">
        <v>271</v>
      </c>
      <c r="AL25" s="161"/>
      <c r="AM25" s="183" t="s">
        <v>286</v>
      </c>
      <c r="AN25" s="161"/>
      <c r="AO25" s="474" t="s">
        <v>297</v>
      </c>
      <c r="AP25" s="474"/>
      <c r="AQ25" s="475"/>
      <c r="AR25" s="346"/>
      <c r="AS25" s="347"/>
      <c r="AT25" s="347"/>
      <c r="AU25" s="347"/>
      <c r="AV25" s="347"/>
      <c r="AW25" s="347"/>
      <c r="AX25" s="347"/>
      <c r="AY25" s="347"/>
      <c r="AZ25" s="347"/>
      <c r="BA25" s="347"/>
      <c r="BB25" s="450"/>
      <c r="BJ25" s="167">
        <v>24</v>
      </c>
    </row>
    <row r="26" spans="1:62" ht="13.5" customHeight="1" x14ac:dyDescent="0.15">
      <c r="B26" s="464" t="s">
        <v>298</v>
      </c>
      <c r="C26" s="329"/>
      <c r="D26" s="329"/>
      <c r="E26" s="329"/>
      <c r="F26" s="329"/>
      <c r="G26" s="329"/>
      <c r="H26" s="329"/>
      <c r="I26" s="329"/>
      <c r="J26" s="330"/>
      <c r="K26" s="456"/>
      <c r="L26" s="457"/>
      <c r="M26" s="457"/>
      <c r="N26" s="457"/>
      <c r="O26" s="457"/>
      <c r="P26" s="457"/>
      <c r="Q26" s="457"/>
      <c r="R26" s="457"/>
      <c r="S26" s="444" t="s">
        <v>268</v>
      </c>
      <c r="T26" s="444"/>
      <c r="U26" s="458"/>
      <c r="V26" s="456"/>
      <c r="W26" s="457"/>
      <c r="X26" s="457"/>
      <c r="Y26" s="457"/>
      <c r="Z26" s="457"/>
      <c r="AA26" s="457"/>
      <c r="AB26" s="457"/>
      <c r="AC26" s="457"/>
      <c r="AD26" s="444" t="s">
        <v>268</v>
      </c>
      <c r="AE26" s="444"/>
      <c r="AF26" s="458"/>
      <c r="AG26" s="456"/>
      <c r="AH26" s="457"/>
      <c r="AI26" s="457"/>
      <c r="AJ26" s="457"/>
      <c r="AK26" s="457"/>
      <c r="AL26" s="457"/>
      <c r="AM26" s="457"/>
      <c r="AN26" s="457"/>
      <c r="AO26" s="444" t="s">
        <v>268</v>
      </c>
      <c r="AP26" s="444"/>
      <c r="AQ26" s="458"/>
      <c r="AR26" s="420" t="str">
        <f>IF(AND(K26="",V26="",AG26=""),"",ROUND(SUM(K26,V26,AG26)/2,0))</f>
        <v/>
      </c>
      <c r="AS26" s="421"/>
      <c r="AT26" s="421"/>
      <c r="AU26" s="421"/>
      <c r="AV26" s="421"/>
      <c r="AW26" s="421"/>
      <c r="AX26" s="421"/>
      <c r="AY26" s="421"/>
      <c r="AZ26" s="430" t="s">
        <v>268</v>
      </c>
      <c r="BA26" s="430"/>
      <c r="BB26" s="431"/>
      <c r="BJ26" s="167">
        <v>25</v>
      </c>
    </row>
    <row r="27" spans="1:62" ht="13.5" customHeight="1" x14ac:dyDescent="0.15">
      <c r="B27" s="464" t="s">
        <v>299</v>
      </c>
      <c r="C27" s="329"/>
      <c r="D27" s="329"/>
      <c r="E27" s="329"/>
      <c r="F27" s="329"/>
      <c r="G27" s="329"/>
      <c r="H27" s="329"/>
      <c r="I27" s="329"/>
      <c r="J27" s="330"/>
      <c r="K27" s="456"/>
      <c r="L27" s="457"/>
      <c r="M27" s="457"/>
      <c r="N27" s="457"/>
      <c r="O27" s="457"/>
      <c r="P27" s="457"/>
      <c r="Q27" s="457"/>
      <c r="R27" s="457"/>
      <c r="S27" s="444" t="s">
        <v>268</v>
      </c>
      <c r="T27" s="444"/>
      <c r="U27" s="458"/>
      <c r="V27" s="456"/>
      <c r="W27" s="457"/>
      <c r="X27" s="457"/>
      <c r="Y27" s="457"/>
      <c r="Z27" s="457"/>
      <c r="AA27" s="457"/>
      <c r="AB27" s="457"/>
      <c r="AC27" s="457"/>
      <c r="AD27" s="444" t="s">
        <v>268</v>
      </c>
      <c r="AE27" s="444"/>
      <c r="AF27" s="458"/>
      <c r="AG27" s="456"/>
      <c r="AH27" s="457"/>
      <c r="AI27" s="457"/>
      <c r="AJ27" s="457"/>
      <c r="AK27" s="457"/>
      <c r="AL27" s="457"/>
      <c r="AM27" s="457"/>
      <c r="AN27" s="457"/>
      <c r="AO27" s="444" t="s">
        <v>268</v>
      </c>
      <c r="AP27" s="444"/>
      <c r="AQ27" s="458"/>
      <c r="AR27" s="420" t="str">
        <f>IF(AND(K27="",V27="",AG27=""),"",ROUND(SUM(K27,V27,AG27)/2,0))</f>
        <v/>
      </c>
      <c r="AS27" s="421"/>
      <c r="AT27" s="421"/>
      <c r="AU27" s="421"/>
      <c r="AV27" s="421"/>
      <c r="AW27" s="421"/>
      <c r="AX27" s="421"/>
      <c r="AY27" s="421"/>
      <c r="AZ27" s="444" t="s">
        <v>268</v>
      </c>
      <c r="BA27" s="444"/>
      <c r="BB27" s="445"/>
      <c r="BJ27" s="167">
        <v>26</v>
      </c>
    </row>
    <row r="28" spans="1:62" ht="13.5" customHeight="1" x14ac:dyDescent="0.15">
      <c r="B28" s="342" t="s">
        <v>300</v>
      </c>
      <c r="C28" s="343"/>
      <c r="D28" s="343"/>
      <c r="E28" s="343"/>
      <c r="F28" s="343"/>
      <c r="G28" s="343"/>
      <c r="H28" s="343"/>
      <c r="I28" s="343"/>
      <c r="J28" s="363"/>
      <c r="K28" s="459" t="str">
        <f>IF(AND(K26="",K27=""),"",SUM(K26:R27))</f>
        <v/>
      </c>
      <c r="L28" s="460"/>
      <c r="M28" s="460"/>
      <c r="N28" s="460"/>
      <c r="O28" s="460"/>
      <c r="P28" s="460"/>
      <c r="Q28" s="460"/>
      <c r="R28" s="460"/>
      <c r="S28" s="446" t="s">
        <v>268</v>
      </c>
      <c r="T28" s="446"/>
      <c r="U28" s="455"/>
      <c r="V28" s="459" t="str">
        <f>IF(AND(V26="",V27=""),"",SUM(V26:AC27))</f>
        <v/>
      </c>
      <c r="W28" s="460"/>
      <c r="X28" s="460"/>
      <c r="Y28" s="460"/>
      <c r="Z28" s="460"/>
      <c r="AA28" s="460"/>
      <c r="AB28" s="460"/>
      <c r="AC28" s="460"/>
      <c r="AD28" s="446" t="s">
        <v>268</v>
      </c>
      <c r="AE28" s="446"/>
      <c r="AF28" s="455"/>
      <c r="AG28" s="459" t="str">
        <f>IF(AND(AG26="",AG27=""),"",SUM(AG26:AN27))</f>
        <v/>
      </c>
      <c r="AH28" s="460"/>
      <c r="AI28" s="460"/>
      <c r="AJ28" s="460"/>
      <c r="AK28" s="460"/>
      <c r="AL28" s="460"/>
      <c r="AM28" s="460"/>
      <c r="AN28" s="460"/>
      <c r="AO28" s="446" t="s">
        <v>268</v>
      </c>
      <c r="AP28" s="446"/>
      <c r="AQ28" s="455"/>
      <c r="AR28" s="451" t="str">
        <f>IF(AND(AR26="",AR27=""),"",SUM(AR26:AY27))</f>
        <v/>
      </c>
      <c r="AS28" s="452"/>
      <c r="AT28" s="452"/>
      <c r="AU28" s="452"/>
      <c r="AV28" s="452"/>
      <c r="AW28" s="452"/>
      <c r="AX28" s="452"/>
      <c r="AY28" s="452"/>
      <c r="AZ28" s="446" t="s">
        <v>268</v>
      </c>
      <c r="BA28" s="446"/>
      <c r="BB28" s="447"/>
      <c r="BJ28" s="167">
        <v>27</v>
      </c>
    </row>
    <row r="29" spans="1:62" ht="13.5" customHeight="1" x14ac:dyDescent="0.15">
      <c r="A29" s="432" t="s">
        <v>243</v>
      </c>
      <c r="B29" s="433" t="s">
        <v>301</v>
      </c>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34"/>
      <c r="AY29" s="434"/>
      <c r="AZ29" s="434"/>
      <c r="BA29" s="434"/>
      <c r="BB29" s="435"/>
      <c r="BJ29" s="167">
        <v>28</v>
      </c>
    </row>
    <row r="30" spans="1:62" ht="13.5" customHeight="1" x14ac:dyDescent="0.15">
      <c r="A30" s="432"/>
      <c r="B30" s="436" t="s">
        <v>302</v>
      </c>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20"/>
      <c r="BB30" s="437"/>
      <c r="BJ30" s="167">
        <v>29</v>
      </c>
    </row>
    <row r="31" spans="1:62" ht="13.5" customHeight="1" x14ac:dyDescent="0.15">
      <c r="A31" s="432"/>
      <c r="B31" s="436" t="s">
        <v>303</v>
      </c>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c r="BB31" s="437"/>
      <c r="BJ31" s="167">
        <v>30</v>
      </c>
    </row>
    <row r="32" spans="1:62" ht="13.5" customHeight="1" x14ac:dyDescent="0.15">
      <c r="B32" s="469" t="s">
        <v>304</v>
      </c>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470"/>
      <c r="AO32" s="470"/>
      <c r="AP32" s="470"/>
      <c r="AQ32" s="470"/>
      <c r="AR32" s="470"/>
      <c r="AS32" s="470"/>
      <c r="AT32" s="470"/>
      <c r="AU32" s="321" t="s">
        <v>306</v>
      </c>
      <c r="AV32" s="321"/>
      <c r="AW32" s="321"/>
      <c r="AX32" s="321"/>
      <c r="AY32" s="321"/>
      <c r="AZ32" s="321"/>
      <c r="BA32" s="321"/>
      <c r="BB32" s="205"/>
      <c r="BJ32" s="167">
        <v>31</v>
      </c>
    </row>
    <row r="33" spans="2:54" ht="13.5" customHeight="1" x14ac:dyDescent="0.15">
      <c r="B33" s="469" t="s">
        <v>305</v>
      </c>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0"/>
      <c r="AO33" s="470"/>
      <c r="AP33" s="470"/>
      <c r="AQ33" s="470"/>
      <c r="AR33" s="470"/>
      <c r="AS33" s="470"/>
      <c r="AT33" s="470"/>
      <c r="AU33" s="321"/>
      <c r="AV33" s="321"/>
      <c r="AW33" s="321"/>
      <c r="AX33" s="321"/>
      <c r="AY33" s="321"/>
      <c r="AZ33" s="321"/>
      <c r="BA33" s="321"/>
      <c r="BB33" s="1"/>
    </row>
    <row r="34" spans="2:54" ht="13.5" customHeight="1" x14ac:dyDescent="0.15">
      <c r="B34" s="469"/>
      <c r="C34" s="470"/>
      <c r="D34" s="470"/>
      <c r="E34" s="470"/>
      <c r="F34" s="470"/>
      <c r="G34" s="470"/>
      <c r="H34" s="470"/>
      <c r="I34" s="470"/>
      <c r="J34" s="470"/>
      <c r="K34" s="470"/>
      <c r="L34" s="470"/>
      <c r="M34" s="470"/>
      <c r="N34" s="470"/>
      <c r="O34" s="470"/>
      <c r="P34" s="470"/>
      <c r="Q34" s="470"/>
      <c r="R34" s="470"/>
      <c r="S34" s="470"/>
      <c r="T34" s="470"/>
      <c r="U34" s="470"/>
      <c r="V34" s="470"/>
      <c r="W34" s="470"/>
      <c r="X34" s="470"/>
      <c r="Y34" s="470"/>
      <c r="Z34" s="470"/>
      <c r="AA34" s="470"/>
      <c r="AB34" s="470"/>
      <c r="AC34" s="470"/>
      <c r="AD34" s="470"/>
      <c r="AE34" s="470"/>
      <c r="AF34" s="470"/>
      <c r="AG34" s="470"/>
      <c r="AH34" s="470"/>
      <c r="AI34" s="470"/>
      <c r="AJ34" s="470"/>
      <c r="AK34" s="470"/>
      <c r="AL34" s="471"/>
      <c r="AM34" s="322" t="s">
        <v>309</v>
      </c>
      <c r="AN34" s="323"/>
      <c r="AO34" s="323"/>
      <c r="AP34" s="323"/>
      <c r="AQ34" s="323"/>
      <c r="AR34" s="323"/>
      <c r="AS34" s="324"/>
      <c r="AT34" s="204"/>
      <c r="AU34" s="322" t="s">
        <v>310</v>
      </c>
      <c r="AV34" s="323"/>
      <c r="AW34" s="323"/>
      <c r="AX34" s="323"/>
      <c r="AY34" s="323"/>
      <c r="AZ34" s="323"/>
      <c r="BA34" s="324"/>
      <c r="BB34" s="1"/>
    </row>
    <row r="35" spans="2:54" ht="13.5" customHeight="1" x14ac:dyDescent="0.15">
      <c r="B35" s="184"/>
      <c r="C35" s="320" t="s">
        <v>307</v>
      </c>
      <c r="D35" s="320"/>
      <c r="E35" s="466"/>
      <c r="F35" s="466"/>
      <c r="G35" s="167" t="s">
        <v>271</v>
      </c>
      <c r="H35" s="466"/>
      <c r="I35" s="466"/>
      <c r="J35" s="167" t="s">
        <v>286</v>
      </c>
      <c r="K35" s="466"/>
      <c r="L35" s="466"/>
      <c r="M35" s="167" t="s">
        <v>308</v>
      </c>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204"/>
      <c r="AM35" s="311"/>
      <c r="AN35" s="312"/>
      <c r="AO35" s="312"/>
      <c r="AP35" s="312"/>
      <c r="AQ35" s="312"/>
      <c r="AR35" s="312"/>
      <c r="AS35" s="313"/>
      <c r="AT35" s="206"/>
      <c r="AU35" s="311"/>
      <c r="AV35" s="312"/>
      <c r="AW35" s="312"/>
      <c r="AX35" s="312"/>
      <c r="AY35" s="312"/>
      <c r="AZ35" s="312"/>
      <c r="BA35" s="313"/>
      <c r="BB35" s="1"/>
    </row>
    <row r="36" spans="2:54" ht="13.5" customHeight="1" x14ac:dyDescent="0.15">
      <c r="B36" s="184"/>
      <c r="C36" s="320" t="s">
        <v>311</v>
      </c>
      <c r="D36" s="320"/>
      <c r="E36" s="320"/>
      <c r="F36" s="320"/>
      <c r="G36" s="320"/>
      <c r="H36" s="320"/>
      <c r="I36" s="320"/>
      <c r="J36" s="320"/>
      <c r="K36" s="320" t="s">
        <v>312</v>
      </c>
      <c r="L36" s="320"/>
      <c r="M36" s="320"/>
      <c r="N36" s="320" t="s">
        <v>313</v>
      </c>
      <c r="O36" s="320"/>
      <c r="P36" s="320"/>
      <c r="Q36" s="320"/>
      <c r="R36" s="320"/>
      <c r="S36" s="465" t="str">
        <f>IF(E11="","",E11)</f>
        <v/>
      </c>
      <c r="T36" s="465"/>
      <c r="U36" s="465"/>
      <c r="V36" s="465"/>
      <c r="W36" s="465"/>
      <c r="X36" s="465"/>
      <c r="Y36" s="465"/>
      <c r="Z36" s="465"/>
      <c r="AA36" s="465"/>
      <c r="AB36" s="465"/>
      <c r="AC36" s="465"/>
      <c r="AD36" s="465"/>
      <c r="AE36" s="465"/>
      <c r="AF36" s="465"/>
      <c r="AG36" s="465"/>
      <c r="AH36" s="465"/>
      <c r="AI36" s="465"/>
      <c r="AJ36" s="465"/>
      <c r="AK36" s="465"/>
      <c r="AL36" s="204"/>
      <c r="AM36" s="314"/>
      <c r="AN36" s="315"/>
      <c r="AO36" s="315"/>
      <c r="AP36" s="315"/>
      <c r="AQ36" s="315"/>
      <c r="AR36" s="315"/>
      <c r="AS36" s="316"/>
      <c r="AT36" s="207"/>
      <c r="AU36" s="314"/>
      <c r="AV36" s="315"/>
      <c r="AW36" s="315"/>
      <c r="AX36" s="315"/>
      <c r="AY36" s="315"/>
      <c r="AZ36" s="315"/>
      <c r="BA36" s="316"/>
      <c r="BB36" s="1"/>
    </row>
    <row r="37" spans="2:54" ht="13.5" customHeight="1" x14ac:dyDescent="0.15">
      <c r="B37" s="184"/>
      <c r="C37" s="320"/>
      <c r="D37" s="320"/>
      <c r="E37" s="320"/>
      <c r="F37" s="320"/>
      <c r="G37" s="320"/>
      <c r="H37" s="320"/>
      <c r="I37" s="320"/>
      <c r="J37" s="320"/>
      <c r="K37" s="320"/>
      <c r="L37" s="320"/>
      <c r="M37" s="320"/>
      <c r="N37" s="320"/>
      <c r="O37" s="320"/>
      <c r="P37" s="320"/>
      <c r="Q37" s="320"/>
      <c r="R37" s="320"/>
      <c r="S37" s="465"/>
      <c r="T37" s="465"/>
      <c r="U37" s="465"/>
      <c r="V37" s="465"/>
      <c r="W37" s="465"/>
      <c r="X37" s="465"/>
      <c r="Y37" s="465"/>
      <c r="Z37" s="465"/>
      <c r="AA37" s="465"/>
      <c r="AB37" s="465"/>
      <c r="AC37" s="465"/>
      <c r="AD37" s="465"/>
      <c r="AE37" s="465"/>
      <c r="AF37" s="465"/>
      <c r="AG37" s="465"/>
      <c r="AH37" s="465"/>
      <c r="AI37" s="465"/>
      <c r="AJ37" s="465"/>
      <c r="AK37" s="465"/>
      <c r="AL37" s="204"/>
      <c r="AM37" s="314"/>
      <c r="AN37" s="315"/>
      <c r="AO37" s="315"/>
      <c r="AP37" s="315"/>
      <c r="AQ37" s="315"/>
      <c r="AR37" s="315"/>
      <c r="AS37" s="316"/>
      <c r="AU37" s="314"/>
      <c r="AV37" s="315"/>
      <c r="AW37" s="315"/>
      <c r="AX37" s="315"/>
      <c r="AY37" s="315"/>
      <c r="AZ37" s="315"/>
      <c r="BA37" s="316"/>
      <c r="BB37" s="185"/>
    </row>
    <row r="38" spans="2:54" ht="13.5" customHeight="1" x14ac:dyDescent="0.15">
      <c r="B38" s="184"/>
      <c r="C38" s="320" t="s">
        <v>314</v>
      </c>
      <c r="D38" s="320"/>
      <c r="E38" s="320"/>
      <c r="F38" s="320"/>
      <c r="G38" s="320"/>
      <c r="H38" s="320"/>
      <c r="I38" s="320"/>
      <c r="J38" s="320"/>
      <c r="K38" s="320"/>
      <c r="L38" s="320"/>
      <c r="M38" s="320"/>
      <c r="N38" s="320" t="s">
        <v>315</v>
      </c>
      <c r="O38" s="320"/>
      <c r="P38" s="320"/>
      <c r="Q38" s="320"/>
      <c r="R38" s="320"/>
      <c r="S38" s="465" t="str">
        <f>IF(E8="","",E8)</f>
        <v/>
      </c>
      <c r="T38" s="465"/>
      <c r="U38" s="465"/>
      <c r="V38" s="465"/>
      <c r="W38" s="465"/>
      <c r="X38" s="465"/>
      <c r="Y38" s="465"/>
      <c r="Z38" s="465"/>
      <c r="AA38" s="465"/>
      <c r="AB38" s="465"/>
      <c r="AC38" s="465"/>
      <c r="AD38" s="465"/>
      <c r="AE38" s="465"/>
      <c r="AF38" s="465"/>
      <c r="AG38" s="465"/>
      <c r="AH38" s="465"/>
      <c r="AI38" s="465"/>
      <c r="AJ38" s="465"/>
      <c r="AK38" s="465"/>
      <c r="AL38" s="204"/>
      <c r="AM38" s="314"/>
      <c r="AN38" s="315"/>
      <c r="AO38" s="315"/>
      <c r="AP38" s="315"/>
      <c r="AQ38" s="315"/>
      <c r="AR38" s="315"/>
      <c r="AS38" s="316"/>
      <c r="AU38" s="314"/>
      <c r="AV38" s="315"/>
      <c r="AW38" s="315"/>
      <c r="AX38" s="315"/>
      <c r="AY38" s="315"/>
      <c r="AZ38" s="315"/>
      <c r="BA38" s="316"/>
      <c r="BB38" s="185"/>
    </row>
    <row r="39" spans="2:54" ht="13.5" customHeight="1" x14ac:dyDescent="0.15">
      <c r="B39" s="184"/>
      <c r="C39" s="320"/>
      <c r="D39" s="320"/>
      <c r="E39" s="320"/>
      <c r="F39" s="320"/>
      <c r="G39" s="320"/>
      <c r="H39" s="320"/>
      <c r="I39" s="320"/>
      <c r="J39" s="320"/>
      <c r="K39" s="320"/>
      <c r="L39" s="320"/>
      <c r="M39" s="320"/>
      <c r="N39" s="320"/>
      <c r="O39" s="320"/>
      <c r="P39" s="320"/>
      <c r="Q39" s="320"/>
      <c r="R39" s="320"/>
      <c r="S39" s="465"/>
      <c r="T39" s="465"/>
      <c r="U39" s="465"/>
      <c r="V39" s="465"/>
      <c r="W39" s="465"/>
      <c r="X39" s="465"/>
      <c r="Y39" s="465"/>
      <c r="Z39" s="465"/>
      <c r="AA39" s="465"/>
      <c r="AB39" s="465"/>
      <c r="AC39" s="465"/>
      <c r="AD39" s="465"/>
      <c r="AE39" s="465"/>
      <c r="AF39" s="465"/>
      <c r="AG39" s="465"/>
      <c r="AH39" s="465"/>
      <c r="AI39" s="465"/>
      <c r="AJ39" s="465"/>
      <c r="AK39" s="465"/>
      <c r="AL39" s="204"/>
      <c r="AM39" s="314"/>
      <c r="AN39" s="315"/>
      <c r="AO39" s="315"/>
      <c r="AP39" s="315"/>
      <c r="AQ39" s="315"/>
      <c r="AR39" s="315"/>
      <c r="AS39" s="316"/>
      <c r="AU39" s="314"/>
      <c r="AV39" s="315"/>
      <c r="AW39" s="315"/>
      <c r="AX39" s="315"/>
      <c r="AY39" s="315"/>
      <c r="AZ39" s="315"/>
      <c r="BA39" s="316"/>
      <c r="BB39" s="185"/>
    </row>
    <row r="40" spans="2:54" ht="13.5" customHeight="1" x14ac:dyDescent="0.15">
      <c r="B40" s="184"/>
      <c r="C40" s="320"/>
      <c r="D40" s="320"/>
      <c r="E40" s="320"/>
      <c r="F40" s="320"/>
      <c r="G40" s="320"/>
      <c r="H40" s="320"/>
      <c r="I40" s="320"/>
      <c r="J40" s="320"/>
      <c r="K40" s="320"/>
      <c r="L40" s="320"/>
      <c r="M40" s="320"/>
      <c r="N40" s="320" t="s">
        <v>316</v>
      </c>
      <c r="O40" s="320"/>
      <c r="P40" s="320"/>
      <c r="Q40" s="320"/>
      <c r="R40" s="320"/>
      <c r="S40" s="467" t="str">
        <f>IF(E13="","",E13)</f>
        <v/>
      </c>
      <c r="T40" s="467"/>
      <c r="U40" s="467"/>
      <c r="V40" s="467"/>
      <c r="W40" s="467"/>
      <c r="X40" s="467"/>
      <c r="Y40" s="467"/>
      <c r="Z40" s="467"/>
      <c r="AA40" s="467"/>
      <c r="AB40" s="467"/>
      <c r="AC40" s="467"/>
      <c r="AD40" s="467"/>
      <c r="AE40" s="467"/>
      <c r="AF40" s="467"/>
      <c r="AG40" s="467"/>
      <c r="AH40" s="467"/>
      <c r="AI40" s="467"/>
      <c r="AJ40" s="467"/>
      <c r="AK40" s="467"/>
      <c r="AL40" s="204"/>
      <c r="AM40" s="314"/>
      <c r="AN40" s="315"/>
      <c r="AO40" s="315"/>
      <c r="AP40" s="315"/>
      <c r="AQ40" s="315"/>
      <c r="AR40" s="315"/>
      <c r="AS40" s="316"/>
      <c r="AU40" s="314"/>
      <c r="AV40" s="315"/>
      <c r="AW40" s="315"/>
      <c r="AX40" s="315"/>
      <c r="AY40" s="315"/>
      <c r="AZ40" s="315"/>
      <c r="BA40" s="316"/>
      <c r="BB40" s="185"/>
    </row>
    <row r="41" spans="2:54" ht="13.5" customHeight="1" x14ac:dyDescent="0.15">
      <c r="B41" s="186"/>
      <c r="C41" s="446"/>
      <c r="D41" s="446"/>
      <c r="E41" s="446"/>
      <c r="F41" s="446"/>
      <c r="G41" s="446"/>
      <c r="H41" s="446"/>
      <c r="I41" s="446"/>
      <c r="J41" s="446"/>
      <c r="K41" s="446"/>
      <c r="L41" s="446"/>
      <c r="M41" s="446"/>
      <c r="N41" s="446"/>
      <c r="O41" s="446"/>
      <c r="P41" s="446"/>
      <c r="Q41" s="446"/>
      <c r="R41" s="446"/>
      <c r="S41" s="468" t="str">
        <f>IF(E15="","",E15)</f>
        <v/>
      </c>
      <c r="T41" s="468"/>
      <c r="U41" s="468"/>
      <c r="V41" s="468"/>
      <c r="W41" s="468"/>
      <c r="X41" s="468"/>
      <c r="Y41" s="468"/>
      <c r="Z41" s="468"/>
      <c r="AA41" s="468"/>
      <c r="AB41" s="468"/>
      <c r="AC41" s="468"/>
      <c r="AD41" s="468"/>
      <c r="AE41" s="468"/>
      <c r="AF41" s="468"/>
      <c r="AG41" s="468"/>
      <c r="AH41" s="468"/>
      <c r="AI41" s="468"/>
      <c r="AJ41" s="468"/>
      <c r="AK41" s="468"/>
      <c r="AL41" s="187"/>
      <c r="AM41" s="317"/>
      <c r="AN41" s="318"/>
      <c r="AO41" s="318"/>
      <c r="AP41" s="318"/>
      <c r="AQ41" s="318"/>
      <c r="AR41" s="318"/>
      <c r="AS41" s="319"/>
      <c r="AU41" s="317"/>
      <c r="AV41" s="318"/>
      <c r="AW41" s="318"/>
      <c r="AX41" s="318"/>
      <c r="AY41" s="318"/>
      <c r="AZ41" s="318"/>
      <c r="BA41" s="319"/>
      <c r="BB41" s="171"/>
    </row>
    <row r="42" spans="2:54" ht="13.5" customHeight="1" x14ac:dyDescent="0.15">
      <c r="B42" s="434" t="s">
        <v>890</v>
      </c>
      <c r="C42" s="434"/>
      <c r="D42" s="434"/>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434"/>
      <c r="AW42" s="434"/>
      <c r="AX42" s="434"/>
      <c r="AY42" s="434"/>
      <c r="AZ42" s="434"/>
      <c r="BA42" s="434"/>
      <c r="BB42" s="434"/>
    </row>
  </sheetData>
  <sheetProtection algorithmName="SHA-512" hashValue="MaystRW1dSnsr/1HflmSIcNo01CRJ4frVN2FEC/ahcOrlQg5OQXTmPFrYY1D0e4V9+sQDsNyjC0NFB/qT7U5Kg==" saltValue="ZpjUhpy3FaqiJ3YPVtl5kw==" spinCount="100000" sheet="1" objects="1" scenarios="1"/>
  <mergeCells count="209">
    <mergeCell ref="BU3:BU4"/>
    <mergeCell ref="BU5:BU6"/>
    <mergeCell ref="BU7:BU8"/>
    <mergeCell ref="AO28:AQ28"/>
    <mergeCell ref="AG23:AQ23"/>
    <mergeCell ref="K28:R28"/>
    <mergeCell ref="A12:A13"/>
    <mergeCell ref="BA12:BB12"/>
    <mergeCell ref="AW12:AZ12"/>
    <mergeCell ref="S24:U24"/>
    <mergeCell ref="B17:D17"/>
    <mergeCell ref="Z17:AQ17"/>
    <mergeCell ref="AR13:AV14"/>
    <mergeCell ref="AW13:AY13"/>
    <mergeCell ref="E14:V14"/>
    <mergeCell ref="V23:AF23"/>
    <mergeCell ref="V24:X24"/>
    <mergeCell ref="AD24:AF24"/>
    <mergeCell ref="K23:U23"/>
    <mergeCell ref="AO24:AQ24"/>
    <mergeCell ref="K24:M24"/>
    <mergeCell ref="B23:J24"/>
    <mergeCell ref="E15:V15"/>
    <mergeCell ref="AW15:AZ15"/>
    <mergeCell ref="S27:U27"/>
    <mergeCell ref="K27:R27"/>
    <mergeCell ref="V25:X25"/>
    <mergeCell ref="AD25:AF25"/>
    <mergeCell ref="V26:AC26"/>
    <mergeCell ref="AD26:AF26"/>
    <mergeCell ref="AG25:AI25"/>
    <mergeCell ref="AO25:AQ25"/>
    <mergeCell ref="AG26:AN26"/>
    <mergeCell ref="AO26:AQ26"/>
    <mergeCell ref="K26:R26"/>
    <mergeCell ref="K25:M25"/>
    <mergeCell ref="S25:U25"/>
    <mergeCell ref="S26:U26"/>
    <mergeCell ref="AO27:AQ27"/>
    <mergeCell ref="B25:J25"/>
    <mergeCell ref="B26:J26"/>
    <mergeCell ref="B42:BB42"/>
    <mergeCell ref="C38:J39"/>
    <mergeCell ref="N38:R39"/>
    <mergeCell ref="C40:J41"/>
    <mergeCell ref="N40:R41"/>
    <mergeCell ref="S38:AK39"/>
    <mergeCell ref="C35:D35"/>
    <mergeCell ref="E35:F35"/>
    <mergeCell ref="H35:I35"/>
    <mergeCell ref="K35:L35"/>
    <mergeCell ref="N35:R35"/>
    <mergeCell ref="C36:J37"/>
    <mergeCell ref="K36:M41"/>
    <mergeCell ref="N36:R37"/>
    <mergeCell ref="S36:AK37"/>
    <mergeCell ref="S40:AK40"/>
    <mergeCell ref="S41:AK41"/>
    <mergeCell ref="B27:J27"/>
    <mergeCell ref="B32:AT32"/>
    <mergeCell ref="B33:AT33"/>
    <mergeCell ref="B34:AL34"/>
    <mergeCell ref="AM35:AS41"/>
    <mergeCell ref="A29:A31"/>
    <mergeCell ref="B29:BB29"/>
    <mergeCell ref="B30:BB30"/>
    <mergeCell ref="B31:BB31"/>
    <mergeCell ref="AM34:AS34"/>
    <mergeCell ref="AR27:AY27"/>
    <mergeCell ref="D22:H22"/>
    <mergeCell ref="J22:L22"/>
    <mergeCell ref="U22:Y22"/>
    <mergeCell ref="AA22:AC22"/>
    <mergeCell ref="B18:C22"/>
    <mergeCell ref="AZ27:BB27"/>
    <mergeCell ref="AZ28:BB28"/>
    <mergeCell ref="AR23:BB25"/>
    <mergeCell ref="AR28:AY28"/>
    <mergeCell ref="AG24:AI24"/>
    <mergeCell ref="S28:U28"/>
    <mergeCell ref="B28:J28"/>
    <mergeCell ref="AG27:AN27"/>
    <mergeCell ref="V27:AC27"/>
    <mergeCell ref="AD27:AF27"/>
    <mergeCell ref="V28:AC28"/>
    <mergeCell ref="AD28:AF28"/>
    <mergeCell ref="AG28:AN28"/>
    <mergeCell ref="AZ14:BA14"/>
    <mergeCell ref="BA16:BB16"/>
    <mergeCell ref="BA17:BB17"/>
    <mergeCell ref="AR26:AY26"/>
    <mergeCell ref="AL22:AP22"/>
    <mergeCell ref="AR22:AT22"/>
    <mergeCell ref="Z14:AQ14"/>
    <mergeCell ref="Z15:AQ15"/>
    <mergeCell ref="AA21:AC21"/>
    <mergeCell ref="AR16:AV17"/>
    <mergeCell ref="AV18:BB18"/>
    <mergeCell ref="AR15:AV15"/>
    <mergeCell ref="AW17:AZ17"/>
    <mergeCell ref="AW16:AZ16"/>
    <mergeCell ref="AZ26:BB26"/>
    <mergeCell ref="AL19:AP19"/>
    <mergeCell ref="AR19:AT19"/>
    <mergeCell ref="BA15:BB15"/>
    <mergeCell ref="AR21:AT21"/>
    <mergeCell ref="J20:L20"/>
    <mergeCell ref="U20:Y20"/>
    <mergeCell ref="D18:H18"/>
    <mergeCell ref="I18:M18"/>
    <mergeCell ref="N18:T18"/>
    <mergeCell ref="U18:Y18"/>
    <mergeCell ref="Z18:AD18"/>
    <mergeCell ref="AE18:AK18"/>
    <mergeCell ref="AW14:AX14"/>
    <mergeCell ref="AL18:AP18"/>
    <mergeCell ref="AQ18:AU18"/>
    <mergeCell ref="E17:V17"/>
    <mergeCell ref="W17:Y17"/>
    <mergeCell ref="B14:D14"/>
    <mergeCell ref="B15:D15"/>
    <mergeCell ref="W14:Y14"/>
    <mergeCell ref="W15:Y15"/>
    <mergeCell ref="BA9:BB9"/>
    <mergeCell ref="AA10:AC10"/>
    <mergeCell ref="AE10:AQ10"/>
    <mergeCell ref="E11:V12"/>
    <mergeCell ref="Z11:AQ12"/>
    <mergeCell ref="B13:D13"/>
    <mergeCell ref="E13:V13"/>
    <mergeCell ref="W13:Y13"/>
    <mergeCell ref="Z13:AQ13"/>
    <mergeCell ref="AZ13:BB13"/>
    <mergeCell ref="AR9:AV9"/>
    <mergeCell ref="AW9:AZ9"/>
    <mergeCell ref="B10:D12"/>
    <mergeCell ref="BA10:BB11"/>
    <mergeCell ref="AR10:AV11"/>
    <mergeCell ref="F10:H10"/>
    <mergeCell ref="J10:V10"/>
    <mergeCell ref="W10:Y12"/>
    <mergeCell ref="AW10:AZ11"/>
    <mergeCell ref="AR12:AV12"/>
    <mergeCell ref="B1:AQ1"/>
    <mergeCell ref="AR1:BB1"/>
    <mergeCell ref="J2:L5"/>
    <mergeCell ref="M2:O3"/>
    <mergeCell ref="P2:Q3"/>
    <mergeCell ref="U4:AA4"/>
    <mergeCell ref="AB2:AD5"/>
    <mergeCell ref="AE2:AG2"/>
    <mergeCell ref="AH2:AQ2"/>
    <mergeCell ref="AH5:AQ5"/>
    <mergeCell ref="M4:O5"/>
    <mergeCell ref="U5:AA5"/>
    <mergeCell ref="AE5:AG5"/>
    <mergeCell ref="B2:D5"/>
    <mergeCell ref="E2:E5"/>
    <mergeCell ref="F2:H5"/>
    <mergeCell ref="U2:AA2"/>
    <mergeCell ref="P4:Q5"/>
    <mergeCell ref="AU35:BA41"/>
    <mergeCell ref="S35:AK35"/>
    <mergeCell ref="AU32:BA33"/>
    <mergeCell ref="AU34:BA34"/>
    <mergeCell ref="E16:L16"/>
    <mergeCell ref="M16:O16"/>
    <mergeCell ref="P16:V16"/>
    <mergeCell ref="W16:Y16"/>
    <mergeCell ref="AL21:AP21"/>
    <mergeCell ref="AA20:AC20"/>
    <mergeCell ref="AL20:AP20"/>
    <mergeCell ref="AR20:AT20"/>
    <mergeCell ref="Z16:AG16"/>
    <mergeCell ref="AH16:AJ16"/>
    <mergeCell ref="AK16:AQ16"/>
    <mergeCell ref="D19:H19"/>
    <mergeCell ref="J19:L19"/>
    <mergeCell ref="U19:Y19"/>
    <mergeCell ref="AA19:AC19"/>
    <mergeCell ref="B16:D16"/>
    <mergeCell ref="D21:H21"/>
    <mergeCell ref="J21:L21"/>
    <mergeCell ref="U21:Y21"/>
    <mergeCell ref="D20:H20"/>
    <mergeCell ref="BO2:BO3"/>
    <mergeCell ref="BO4:BO6"/>
    <mergeCell ref="BO7:BO8"/>
    <mergeCell ref="I2:I5"/>
    <mergeCell ref="R2:T5"/>
    <mergeCell ref="AR2:AX5"/>
    <mergeCell ref="AE4:AG4"/>
    <mergeCell ref="B6:V6"/>
    <mergeCell ref="W6:AQ6"/>
    <mergeCell ref="AR6:BB6"/>
    <mergeCell ref="AY2:BB5"/>
    <mergeCell ref="U3:AA3"/>
    <mergeCell ref="AE3:AG3"/>
    <mergeCell ref="AH3:AQ3"/>
    <mergeCell ref="AH4:AQ4"/>
    <mergeCell ref="B7:D7"/>
    <mergeCell ref="E7:V7"/>
    <mergeCell ref="W7:Y7"/>
    <mergeCell ref="Z7:AQ7"/>
    <mergeCell ref="AR7:BB8"/>
    <mergeCell ref="B8:D9"/>
    <mergeCell ref="E8:V9"/>
    <mergeCell ref="W8:Y9"/>
    <mergeCell ref="Z8:AQ9"/>
  </mergeCells>
  <phoneticPr fontId="2" type="halfwidthKatakana"/>
  <dataValidations count="11">
    <dataValidation type="list" allowBlank="1" showInputMessage="1" showErrorMessage="1" sqref="H35:I35" xr:uid="{00000000-0002-0000-0100-000000000000}">
      <formula1>$BI$2:$BI$3</formula1>
    </dataValidation>
    <dataValidation type="list" allowBlank="1" showInputMessage="1" showErrorMessage="1" sqref="E35:F35" xr:uid="{00000000-0002-0000-0100-000001000000}">
      <formula1>$BH$2:$BH$3</formula1>
    </dataValidation>
    <dataValidation type="list" allowBlank="1" showInputMessage="1" showErrorMessage="1" sqref="P2:Q5 BA16:BB17" xr:uid="{00000000-0002-0000-0100-000002000000}">
      <formula1>$BC$2</formula1>
    </dataValidation>
    <dataValidation imeMode="off" allowBlank="1" showInputMessage="1" showErrorMessage="1" sqref="AH5:AQ5 E17:V17 E16:L16 AE10:AQ10 F10:H10 F2:H5 AF19:AF22 AH19:AH22 AW19:AW22 AY19:AY22 P16:V16 AA10:AC10 Z17:AQ17 O19:O22 AK16:AQ16 AW9:AZ12 Y24:Y25 Z16:AG16 J10:V10 Q19:Q22 AZ14:BA14 AW14:AX14 S19:S22 AW15:AZ15 AJ19:AJ22 AA24:AA25 AC24:AC25 BA19:BA22 N24:N25 J19:L22 AA19:AC22 AR19:AT22 K26:R27 P24:P25 R24:R25 V26:AC27 AJ24:AJ25 AL24:AL25 AN24:AN25 AG26:AN27" xr:uid="{00000000-0002-0000-0100-000003000000}"/>
    <dataValidation imeMode="hiragana" allowBlank="1" showInputMessage="1" showErrorMessage="1" sqref="AL22:AP22 AH2:AQ2 AY2:BB5 U22:Y22 E8:V9 Z8:AQ9 D22:H22 AH4:AQ4 Z11:AQ13 Z15:AQ15 E11:V13 E15:V15" xr:uid="{00000000-0002-0000-0100-000004000000}"/>
    <dataValidation type="list" allowBlank="1" showInputMessage="1" showErrorMessage="1" sqref="AR7:BB8" xr:uid="{00000000-0002-0000-0100-000005000000}">
      <formula1>$BE$2:$BE$11</formula1>
    </dataValidation>
    <dataValidation type="list" allowBlank="1" showInputMessage="1" showErrorMessage="1" sqref="K24:M25 V24:X25 AG24:AI25" xr:uid="{00000000-0002-0000-0100-000006000000}">
      <formula1>$BG$2:$BG$3</formula1>
    </dataValidation>
    <dataValidation type="list" allowBlank="1" showInputMessage="1" showErrorMessage="1" sqref="K35:L35" xr:uid="{00000000-0002-0000-0100-000007000000}">
      <formula1>$BJ$2:$BJ$32</formula1>
    </dataValidation>
    <dataValidation type="list" allowBlank="1" showInputMessage="1" showErrorMessage="1" sqref="N19:N22 AV19:AV22 AE19:AE22" xr:uid="{00000000-0002-0000-0100-000008000000}">
      <formula1>$BF$2:$BF$4</formula1>
    </dataValidation>
    <dataValidation type="custom" imeMode="halfKatakana" allowBlank="1" showInputMessage="1" showErrorMessage="1" error="全角ｶﾀｶﾅで入力してください！" sqref="AH3:AQ3" xr:uid="{00000000-0002-0000-0100-000009000000}">
      <formula1>AH3=PHONETIC(AH3)</formula1>
    </dataValidation>
    <dataValidation type="custom" imeMode="halfKatakana" allowBlank="1" showInputMessage="1" showErrorMessage="1" error="半角ｶﾀｶﾅで入力してください！" sqref="E7:V7 Z7:AQ7 E14:V14 Z14:AQ14" xr:uid="{00000000-0002-0000-0100-00000A000000}">
      <formula1>E7=PHONETIC(E7)</formula1>
    </dataValidation>
  </dataValidations>
  <printOptions horizontalCentered="1"/>
  <pageMargins left="0.19685039370078741" right="0.59055118110236227" top="0.19685039370078741" bottom="0.19685039370078741" header="0.19685039370078741" footer="0.19685039370078741"/>
  <pageSetup paperSize="9" orientation="landscape" blackAndWhite="1"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Z20"/>
  <sheetViews>
    <sheetView view="pageBreakPreview" zoomScaleNormal="100" zoomScaleSheetLayoutView="100" workbookViewId="0">
      <selection sqref="A1:CY1"/>
    </sheetView>
  </sheetViews>
  <sheetFormatPr defaultRowHeight="11.25" x14ac:dyDescent="0.15"/>
  <cols>
    <col min="1" max="1" width="5" style="43" customWidth="1"/>
    <col min="2" max="103" width="1.25" style="43" customWidth="1"/>
    <col min="104" max="104" width="7.5" style="49" customWidth="1"/>
    <col min="105" max="16384" width="9" style="43"/>
  </cols>
  <sheetData>
    <row r="1" spans="1:104" ht="16.5" customHeight="1" x14ac:dyDescent="0.15">
      <c r="A1" s="481" t="s">
        <v>76</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481"/>
      <c r="AM1" s="481"/>
      <c r="AN1" s="481"/>
      <c r="AO1" s="481"/>
      <c r="AP1" s="481"/>
      <c r="AQ1" s="481"/>
      <c r="AR1" s="481"/>
      <c r="AS1" s="481"/>
      <c r="AT1" s="481"/>
      <c r="AU1" s="481"/>
      <c r="AV1" s="481"/>
      <c r="AW1" s="481"/>
      <c r="AX1" s="481"/>
      <c r="AY1" s="481"/>
      <c r="AZ1" s="481"/>
      <c r="BA1" s="481"/>
      <c r="BB1" s="481"/>
      <c r="BC1" s="481"/>
      <c r="BD1" s="481"/>
      <c r="BE1" s="481"/>
      <c r="BF1" s="481"/>
      <c r="BG1" s="481"/>
      <c r="BH1" s="481"/>
      <c r="BI1" s="481"/>
      <c r="BJ1" s="481"/>
      <c r="BK1" s="481"/>
      <c r="BL1" s="481"/>
      <c r="BM1" s="481"/>
      <c r="BN1" s="481"/>
      <c r="BO1" s="481"/>
      <c r="BP1" s="481"/>
      <c r="BQ1" s="481"/>
      <c r="BR1" s="481"/>
      <c r="BS1" s="481"/>
      <c r="BT1" s="481"/>
      <c r="BU1" s="481"/>
      <c r="BV1" s="481"/>
      <c r="BW1" s="481"/>
      <c r="BX1" s="481"/>
      <c r="BY1" s="481"/>
      <c r="BZ1" s="481"/>
      <c r="CA1" s="481"/>
      <c r="CB1" s="481"/>
      <c r="CC1" s="481"/>
      <c r="CD1" s="481"/>
      <c r="CE1" s="481"/>
      <c r="CF1" s="481"/>
      <c r="CG1" s="481"/>
      <c r="CH1" s="481"/>
      <c r="CI1" s="481"/>
      <c r="CJ1" s="481"/>
      <c r="CK1" s="481"/>
      <c r="CL1" s="481"/>
      <c r="CM1" s="481"/>
      <c r="CN1" s="481"/>
      <c r="CO1" s="481"/>
      <c r="CP1" s="481"/>
      <c r="CQ1" s="481"/>
      <c r="CR1" s="481"/>
      <c r="CS1" s="481"/>
      <c r="CT1" s="481"/>
      <c r="CU1" s="481"/>
      <c r="CV1" s="481"/>
      <c r="CW1" s="481"/>
      <c r="CX1" s="481"/>
      <c r="CY1" s="481"/>
      <c r="CZ1" s="156"/>
    </row>
    <row r="2" spans="1:104" ht="15" customHeight="1" x14ac:dyDescent="0.15">
      <c r="A2" s="482" t="s">
        <v>662</v>
      </c>
      <c r="B2" s="484" t="s">
        <v>77</v>
      </c>
      <c r="C2" s="485"/>
      <c r="D2" s="485"/>
      <c r="E2" s="485" t="s">
        <v>78</v>
      </c>
      <c r="F2" s="485"/>
      <c r="G2" s="485"/>
      <c r="H2" s="485" t="s">
        <v>79</v>
      </c>
      <c r="I2" s="485"/>
      <c r="J2" s="485"/>
      <c r="K2" s="485" t="s">
        <v>80</v>
      </c>
      <c r="L2" s="485"/>
      <c r="M2" s="485"/>
      <c r="N2" s="485" t="s">
        <v>81</v>
      </c>
      <c r="O2" s="485"/>
      <c r="P2" s="485"/>
      <c r="Q2" s="485" t="s">
        <v>82</v>
      </c>
      <c r="R2" s="485"/>
      <c r="S2" s="485"/>
      <c r="T2" s="485" t="s">
        <v>83</v>
      </c>
      <c r="U2" s="485"/>
      <c r="V2" s="485"/>
      <c r="W2" s="485" t="s">
        <v>84</v>
      </c>
      <c r="X2" s="485"/>
      <c r="Y2" s="485"/>
      <c r="Z2" s="485" t="s">
        <v>85</v>
      </c>
      <c r="AA2" s="485"/>
      <c r="AB2" s="485"/>
      <c r="AC2" s="485" t="s">
        <v>86</v>
      </c>
      <c r="AD2" s="485"/>
      <c r="AE2" s="485"/>
      <c r="AF2" s="488" t="s">
        <v>87</v>
      </c>
      <c r="AG2" s="488"/>
      <c r="AH2" s="488"/>
      <c r="AI2" s="488"/>
      <c r="AJ2" s="488"/>
      <c r="AK2" s="488"/>
      <c r="AL2" s="488"/>
      <c r="AM2" s="488"/>
      <c r="AN2" s="488"/>
      <c r="AO2" s="488"/>
      <c r="AP2" s="488"/>
      <c r="AQ2" s="488"/>
      <c r="AR2" s="488"/>
      <c r="AS2" s="488"/>
      <c r="AT2" s="488"/>
      <c r="AU2" s="488"/>
      <c r="AV2" s="488"/>
      <c r="AW2" s="488"/>
      <c r="AX2" s="488"/>
      <c r="AY2" s="488"/>
      <c r="AZ2" s="488"/>
      <c r="BA2" s="488"/>
      <c r="BB2" s="488"/>
      <c r="BC2" s="488"/>
      <c r="BD2" s="488"/>
      <c r="BE2" s="488"/>
      <c r="BF2" s="488"/>
      <c r="BG2" s="488"/>
      <c r="BH2" s="488"/>
      <c r="BI2" s="488"/>
      <c r="BJ2" s="488"/>
      <c r="BK2" s="488"/>
      <c r="BL2" s="488"/>
      <c r="BM2" s="488"/>
      <c r="BN2" s="488"/>
      <c r="BO2" s="488"/>
      <c r="BP2" s="488"/>
      <c r="BQ2" s="488"/>
      <c r="BR2" s="488"/>
      <c r="BS2" s="488"/>
      <c r="BT2" s="488"/>
      <c r="BU2" s="488"/>
      <c r="BV2" s="488"/>
      <c r="BW2" s="488"/>
      <c r="BX2" s="488"/>
      <c r="BY2" s="488"/>
      <c r="BZ2" s="488"/>
      <c r="CA2" s="488"/>
      <c r="CB2" s="488"/>
      <c r="CC2" s="488"/>
      <c r="CD2" s="488"/>
      <c r="CE2" s="488"/>
      <c r="CF2" s="488"/>
      <c r="CG2" s="488"/>
      <c r="CH2" s="488"/>
      <c r="CI2" s="488"/>
      <c r="CJ2" s="488"/>
      <c r="CK2" s="488"/>
      <c r="CL2" s="488"/>
      <c r="CM2" s="488"/>
      <c r="CN2" s="488"/>
      <c r="CO2" s="488"/>
      <c r="CP2" s="488"/>
      <c r="CQ2" s="488"/>
      <c r="CR2" s="488"/>
      <c r="CS2" s="488"/>
      <c r="CT2" s="489" t="s">
        <v>88</v>
      </c>
      <c r="CU2" s="490"/>
      <c r="CV2" s="490"/>
      <c r="CW2" s="490"/>
      <c r="CX2" s="490"/>
      <c r="CY2" s="491"/>
      <c r="CZ2" s="156"/>
    </row>
    <row r="3" spans="1:104" ht="15" customHeight="1" x14ac:dyDescent="0.15">
      <c r="A3" s="483"/>
      <c r="B3" s="486"/>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t="s">
        <v>89</v>
      </c>
      <c r="AG3" s="487"/>
      <c r="AH3" s="487"/>
      <c r="AI3" s="487" t="s">
        <v>90</v>
      </c>
      <c r="AJ3" s="487"/>
      <c r="AK3" s="487"/>
      <c r="AL3" s="492" t="s">
        <v>91</v>
      </c>
      <c r="AM3" s="492"/>
      <c r="AN3" s="492"/>
      <c r="AO3" s="492"/>
      <c r="AP3" s="492"/>
      <c r="AQ3" s="492"/>
      <c r="AR3" s="492"/>
      <c r="AS3" s="492"/>
      <c r="AT3" s="492"/>
      <c r="AU3" s="492"/>
      <c r="AV3" s="492"/>
      <c r="AW3" s="492"/>
      <c r="AX3" s="492"/>
      <c r="AY3" s="492"/>
      <c r="AZ3" s="492"/>
      <c r="BA3" s="492"/>
      <c r="BB3" s="492"/>
      <c r="BC3" s="492"/>
      <c r="BD3" s="492"/>
      <c r="BE3" s="492"/>
      <c r="BF3" s="492"/>
      <c r="BG3" s="492"/>
      <c r="BH3" s="492"/>
      <c r="BI3" s="492"/>
      <c r="BJ3" s="492"/>
      <c r="BK3" s="492"/>
      <c r="BL3" s="492"/>
      <c r="BM3" s="492"/>
      <c r="BN3" s="492"/>
      <c r="BO3" s="492"/>
      <c r="BP3" s="492"/>
      <c r="BQ3" s="492"/>
      <c r="BR3" s="492"/>
      <c r="BS3" s="492" t="s">
        <v>92</v>
      </c>
      <c r="BT3" s="492"/>
      <c r="BU3" s="492"/>
      <c r="BV3" s="492"/>
      <c r="BW3" s="492"/>
      <c r="BX3" s="492"/>
      <c r="BY3" s="487" t="s">
        <v>93</v>
      </c>
      <c r="BZ3" s="487"/>
      <c r="CA3" s="487"/>
      <c r="CB3" s="487" t="s">
        <v>94</v>
      </c>
      <c r="CC3" s="487"/>
      <c r="CD3" s="487"/>
      <c r="CE3" s="487" t="s">
        <v>95</v>
      </c>
      <c r="CF3" s="487"/>
      <c r="CG3" s="487"/>
      <c r="CH3" s="487" t="s">
        <v>96</v>
      </c>
      <c r="CI3" s="487"/>
      <c r="CJ3" s="487"/>
      <c r="CK3" s="487" t="s">
        <v>97</v>
      </c>
      <c r="CL3" s="487"/>
      <c r="CM3" s="487"/>
      <c r="CN3" s="487" t="s">
        <v>98</v>
      </c>
      <c r="CO3" s="487"/>
      <c r="CP3" s="487"/>
      <c r="CQ3" s="487" t="s">
        <v>99</v>
      </c>
      <c r="CR3" s="487"/>
      <c r="CS3" s="487"/>
      <c r="CT3" s="487" t="s">
        <v>100</v>
      </c>
      <c r="CU3" s="487"/>
      <c r="CV3" s="487"/>
      <c r="CW3" s="487" t="s">
        <v>101</v>
      </c>
      <c r="CX3" s="487"/>
      <c r="CY3" s="493"/>
      <c r="CZ3" s="156"/>
    </row>
    <row r="4" spans="1:104" ht="127.5" customHeight="1" x14ac:dyDescent="0.15">
      <c r="A4" s="483"/>
      <c r="B4" s="486"/>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t="s">
        <v>102</v>
      </c>
      <c r="AM4" s="487"/>
      <c r="AN4" s="487"/>
      <c r="AO4" s="487" t="s">
        <v>103</v>
      </c>
      <c r="AP4" s="487"/>
      <c r="AQ4" s="487"/>
      <c r="AR4" s="487" t="s">
        <v>104</v>
      </c>
      <c r="AS4" s="487"/>
      <c r="AT4" s="487"/>
      <c r="AU4" s="487" t="s">
        <v>105</v>
      </c>
      <c r="AV4" s="487"/>
      <c r="AW4" s="487"/>
      <c r="AX4" s="487" t="s">
        <v>106</v>
      </c>
      <c r="AY4" s="487"/>
      <c r="AZ4" s="487"/>
      <c r="BA4" s="487" t="s">
        <v>107</v>
      </c>
      <c r="BB4" s="487"/>
      <c r="BC4" s="487"/>
      <c r="BD4" s="487" t="s">
        <v>108</v>
      </c>
      <c r="BE4" s="487"/>
      <c r="BF4" s="487"/>
      <c r="BG4" s="487" t="s">
        <v>109</v>
      </c>
      <c r="BH4" s="487"/>
      <c r="BI4" s="487"/>
      <c r="BJ4" s="487" t="s">
        <v>110</v>
      </c>
      <c r="BK4" s="487"/>
      <c r="BL4" s="487"/>
      <c r="BM4" s="487" t="s">
        <v>111</v>
      </c>
      <c r="BN4" s="487"/>
      <c r="BO4" s="487"/>
      <c r="BP4" s="487" t="s">
        <v>112</v>
      </c>
      <c r="BQ4" s="487"/>
      <c r="BR4" s="487"/>
      <c r="BS4" s="487" t="s">
        <v>113</v>
      </c>
      <c r="BT4" s="487"/>
      <c r="BU4" s="487"/>
      <c r="BV4" s="487" t="s">
        <v>114</v>
      </c>
      <c r="BW4" s="487"/>
      <c r="BX4" s="487"/>
      <c r="BY4" s="487"/>
      <c r="BZ4" s="487"/>
      <c r="CA4" s="487"/>
      <c r="CB4" s="487"/>
      <c r="CC4" s="487"/>
      <c r="CD4" s="487"/>
      <c r="CE4" s="487"/>
      <c r="CF4" s="487"/>
      <c r="CG4" s="487"/>
      <c r="CH4" s="487"/>
      <c r="CI4" s="487"/>
      <c r="CJ4" s="487"/>
      <c r="CK4" s="487"/>
      <c r="CL4" s="487"/>
      <c r="CM4" s="487"/>
      <c r="CN4" s="487"/>
      <c r="CO4" s="487"/>
      <c r="CP4" s="487"/>
      <c r="CQ4" s="487"/>
      <c r="CR4" s="487"/>
      <c r="CS4" s="487"/>
      <c r="CT4" s="487"/>
      <c r="CU4" s="487"/>
      <c r="CV4" s="487"/>
      <c r="CW4" s="487"/>
      <c r="CX4" s="487"/>
      <c r="CY4" s="493"/>
      <c r="CZ4" s="156"/>
    </row>
    <row r="5" spans="1:104" ht="15" customHeight="1" x14ac:dyDescent="0.15">
      <c r="A5" s="139" t="s">
        <v>115</v>
      </c>
      <c r="B5" s="494"/>
      <c r="C5" s="494"/>
      <c r="D5" s="495"/>
      <c r="E5" s="496"/>
      <c r="F5" s="494"/>
      <c r="G5" s="495"/>
      <c r="H5" s="496"/>
      <c r="I5" s="494"/>
      <c r="J5" s="495"/>
      <c r="K5" s="496"/>
      <c r="L5" s="494"/>
      <c r="M5" s="495"/>
      <c r="N5" s="496"/>
      <c r="O5" s="494"/>
      <c r="P5" s="495"/>
      <c r="Q5" s="496"/>
      <c r="R5" s="494"/>
      <c r="S5" s="495"/>
      <c r="T5" s="496"/>
      <c r="U5" s="494"/>
      <c r="V5" s="495"/>
      <c r="W5" s="496"/>
      <c r="X5" s="494"/>
      <c r="Y5" s="495"/>
      <c r="Z5" s="496"/>
      <c r="AA5" s="494"/>
      <c r="AB5" s="495"/>
      <c r="AC5" s="496"/>
      <c r="AD5" s="494"/>
      <c r="AE5" s="495"/>
      <c r="AF5" s="496"/>
      <c r="AG5" s="494"/>
      <c r="AH5" s="495"/>
      <c r="AI5" s="496"/>
      <c r="AJ5" s="494"/>
      <c r="AK5" s="495"/>
      <c r="AL5" s="496"/>
      <c r="AM5" s="494"/>
      <c r="AN5" s="495"/>
      <c r="AO5" s="496"/>
      <c r="AP5" s="494"/>
      <c r="AQ5" s="495"/>
      <c r="AR5" s="496"/>
      <c r="AS5" s="494"/>
      <c r="AT5" s="495"/>
      <c r="AU5" s="496"/>
      <c r="AV5" s="494"/>
      <c r="AW5" s="495"/>
      <c r="AX5" s="496"/>
      <c r="AY5" s="494"/>
      <c r="AZ5" s="495"/>
      <c r="BA5" s="496"/>
      <c r="BB5" s="494"/>
      <c r="BC5" s="495"/>
      <c r="BD5" s="496"/>
      <c r="BE5" s="494"/>
      <c r="BF5" s="495"/>
      <c r="BG5" s="496"/>
      <c r="BH5" s="494"/>
      <c r="BI5" s="495"/>
      <c r="BJ5" s="496"/>
      <c r="BK5" s="494"/>
      <c r="BL5" s="495"/>
      <c r="BM5" s="496"/>
      <c r="BN5" s="494"/>
      <c r="BO5" s="495"/>
      <c r="BP5" s="496"/>
      <c r="BQ5" s="494"/>
      <c r="BR5" s="495"/>
      <c r="BS5" s="496"/>
      <c r="BT5" s="494"/>
      <c r="BU5" s="495"/>
      <c r="BV5" s="496"/>
      <c r="BW5" s="494"/>
      <c r="BX5" s="495"/>
      <c r="BY5" s="496"/>
      <c r="BZ5" s="494"/>
      <c r="CA5" s="495"/>
      <c r="CB5" s="496"/>
      <c r="CC5" s="494"/>
      <c r="CD5" s="495"/>
      <c r="CE5" s="496"/>
      <c r="CF5" s="494"/>
      <c r="CG5" s="495"/>
      <c r="CH5" s="496"/>
      <c r="CI5" s="494"/>
      <c r="CJ5" s="495"/>
      <c r="CK5" s="496"/>
      <c r="CL5" s="494"/>
      <c r="CM5" s="495"/>
      <c r="CN5" s="496"/>
      <c r="CO5" s="494"/>
      <c r="CP5" s="495"/>
      <c r="CQ5" s="496"/>
      <c r="CR5" s="494"/>
      <c r="CS5" s="495"/>
      <c r="CT5" s="496"/>
      <c r="CU5" s="494"/>
      <c r="CV5" s="495"/>
      <c r="CW5" s="496"/>
      <c r="CX5" s="494"/>
      <c r="CY5" s="500"/>
      <c r="CZ5" s="501" t="s">
        <v>22</v>
      </c>
    </row>
    <row r="6" spans="1:104" ht="15" customHeight="1" x14ac:dyDescent="0.15">
      <c r="A6" s="146" t="s">
        <v>116</v>
      </c>
      <c r="B6" s="497"/>
      <c r="C6" s="497"/>
      <c r="D6" s="498"/>
      <c r="E6" s="499"/>
      <c r="F6" s="497"/>
      <c r="G6" s="498"/>
      <c r="H6" s="499"/>
      <c r="I6" s="497"/>
      <c r="J6" s="498"/>
      <c r="K6" s="499"/>
      <c r="L6" s="497"/>
      <c r="M6" s="498"/>
      <c r="N6" s="499"/>
      <c r="O6" s="497"/>
      <c r="P6" s="498"/>
      <c r="Q6" s="499"/>
      <c r="R6" s="497"/>
      <c r="S6" s="498"/>
      <c r="T6" s="499"/>
      <c r="U6" s="497"/>
      <c r="V6" s="498"/>
      <c r="W6" s="499"/>
      <c r="X6" s="497"/>
      <c r="Y6" s="498"/>
      <c r="Z6" s="499"/>
      <c r="AA6" s="497"/>
      <c r="AB6" s="498"/>
      <c r="AC6" s="499"/>
      <c r="AD6" s="497"/>
      <c r="AE6" s="498"/>
      <c r="AF6" s="499"/>
      <c r="AG6" s="497"/>
      <c r="AH6" s="498"/>
      <c r="AI6" s="499"/>
      <c r="AJ6" s="497"/>
      <c r="AK6" s="498"/>
      <c r="AL6" s="499"/>
      <c r="AM6" s="497"/>
      <c r="AN6" s="498"/>
      <c r="AO6" s="499"/>
      <c r="AP6" s="497"/>
      <c r="AQ6" s="498"/>
      <c r="AR6" s="499"/>
      <c r="AS6" s="497"/>
      <c r="AT6" s="498"/>
      <c r="AU6" s="499"/>
      <c r="AV6" s="497"/>
      <c r="AW6" s="498"/>
      <c r="AX6" s="499"/>
      <c r="AY6" s="497"/>
      <c r="AZ6" s="498"/>
      <c r="BA6" s="499"/>
      <c r="BB6" s="497"/>
      <c r="BC6" s="498"/>
      <c r="BD6" s="499"/>
      <c r="BE6" s="497"/>
      <c r="BF6" s="498"/>
      <c r="BG6" s="499"/>
      <c r="BH6" s="497"/>
      <c r="BI6" s="498"/>
      <c r="BJ6" s="499"/>
      <c r="BK6" s="497"/>
      <c r="BL6" s="498"/>
      <c r="BM6" s="499"/>
      <c r="BN6" s="497"/>
      <c r="BO6" s="498"/>
      <c r="BP6" s="499"/>
      <c r="BQ6" s="497"/>
      <c r="BR6" s="498"/>
      <c r="BS6" s="499"/>
      <c r="BT6" s="497"/>
      <c r="BU6" s="498"/>
      <c r="BV6" s="499"/>
      <c r="BW6" s="497"/>
      <c r="BX6" s="498"/>
      <c r="BY6" s="499"/>
      <c r="BZ6" s="497"/>
      <c r="CA6" s="498"/>
      <c r="CB6" s="499"/>
      <c r="CC6" s="497"/>
      <c r="CD6" s="498"/>
      <c r="CE6" s="499"/>
      <c r="CF6" s="497"/>
      <c r="CG6" s="498"/>
      <c r="CH6" s="499"/>
      <c r="CI6" s="497"/>
      <c r="CJ6" s="498"/>
      <c r="CK6" s="499"/>
      <c r="CL6" s="497"/>
      <c r="CM6" s="498"/>
      <c r="CN6" s="499"/>
      <c r="CO6" s="497"/>
      <c r="CP6" s="498"/>
      <c r="CQ6" s="499"/>
      <c r="CR6" s="497"/>
      <c r="CS6" s="498"/>
      <c r="CT6" s="502"/>
      <c r="CU6" s="503"/>
      <c r="CV6" s="504"/>
      <c r="CW6" s="502"/>
      <c r="CX6" s="503"/>
      <c r="CY6" s="505"/>
      <c r="CZ6" s="501"/>
    </row>
    <row r="7" spans="1:104" ht="15" customHeight="1" x14ac:dyDescent="0.15">
      <c r="A7" s="506" t="s">
        <v>662</v>
      </c>
      <c r="B7" s="508" t="s">
        <v>88</v>
      </c>
      <c r="C7" s="508"/>
      <c r="D7" s="508"/>
      <c r="E7" s="508"/>
      <c r="F7" s="508"/>
      <c r="G7" s="508"/>
      <c r="H7" s="508"/>
      <c r="I7" s="508"/>
      <c r="J7" s="508"/>
      <c r="K7" s="508"/>
      <c r="L7" s="508"/>
      <c r="M7" s="508"/>
      <c r="N7" s="508"/>
      <c r="O7" s="508"/>
      <c r="P7" s="508"/>
      <c r="Q7" s="508"/>
      <c r="R7" s="508"/>
      <c r="S7" s="508"/>
      <c r="T7" s="508"/>
      <c r="U7" s="508"/>
      <c r="V7" s="508"/>
      <c r="W7" s="508"/>
      <c r="X7" s="508"/>
      <c r="Y7" s="508"/>
      <c r="Z7" s="509" t="s">
        <v>117</v>
      </c>
      <c r="AA7" s="509"/>
      <c r="AB7" s="509"/>
      <c r="AC7" s="509" t="s">
        <v>118</v>
      </c>
      <c r="AD7" s="509"/>
      <c r="AE7" s="509"/>
      <c r="AF7" s="509" t="s">
        <v>119</v>
      </c>
      <c r="AG7" s="509"/>
      <c r="AH7" s="509"/>
      <c r="AI7" s="509" t="s">
        <v>120</v>
      </c>
      <c r="AJ7" s="509"/>
      <c r="AK7" s="509"/>
      <c r="AL7" s="509" t="s">
        <v>121</v>
      </c>
      <c r="AM7" s="509"/>
      <c r="AN7" s="509"/>
      <c r="AO7" s="509" t="s">
        <v>122</v>
      </c>
      <c r="AP7" s="509"/>
      <c r="AQ7" s="509"/>
      <c r="AR7" s="509" t="s">
        <v>123</v>
      </c>
      <c r="AS7" s="509"/>
      <c r="AT7" s="509"/>
      <c r="AU7" s="509" t="s">
        <v>124</v>
      </c>
      <c r="AV7" s="509"/>
      <c r="AW7" s="509"/>
      <c r="AX7" s="509" t="s">
        <v>74</v>
      </c>
      <c r="AY7" s="509"/>
      <c r="AZ7" s="509"/>
      <c r="BA7" s="509" t="s">
        <v>75</v>
      </c>
      <c r="BB7" s="509"/>
      <c r="BC7" s="509"/>
      <c r="BD7" s="509" t="s">
        <v>125</v>
      </c>
      <c r="BE7" s="509"/>
      <c r="BF7" s="509"/>
      <c r="BG7" s="509" t="s">
        <v>126</v>
      </c>
      <c r="BH7" s="509"/>
      <c r="BI7" s="509"/>
      <c r="BJ7" s="509" t="s">
        <v>127</v>
      </c>
      <c r="BK7" s="509"/>
      <c r="BL7" s="509"/>
      <c r="BM7" s="509" t="s">
        <v>128</v>
      </c>
      <c r="BN7" s="509"/>
      <c r="BO7" s="509"/>
      <c r="BP7" s="509" t="s">
        <v>129</v>
      </c>
      <c r="BQ7" s="509"/>
      <c r="BR7" s="509"/>
      <c r="BS7" s="509" t="s">
        <v>130</v>
      </c>
      <c r="BT7" s="509"/>
      <c r="BU7" s="509"/>
      <c r="BV7" s="509" t="s">
        <v>131</v>
      </c>
      <c r="BW7" s="509"/>
      <c r="BX7" s="509"/>
      <c r="BY7" s="509" t="s">
        <v>132</v>
      </c>
      <c r="BZ7" s="509"/>
      <c r="CA7" s="509"/>
      <c r="CB7" s="509" t="s">
        <v>133</v>
      </c>
      <c r="CC7" s="509"/>
      <c r="CD7" s="509"/>
      <c r="CE7" s="509" t="s">
        <v>134</v>
      </c>
      <c r="CF7" s="509"/>
      <c r="CG7" s="509"/>
      <c r="CH7" s="509"/>
      <c r="CI7" s="509"/>
      <c r="CJ7" s="509"/>
      <c r="CK7" s="509"/>
      <c r="CL7" s="509"/>
      <c r="CM7" s="509"/>
      <c r="CN7" s="509"/>
      <c r="CO7" s="509"/>
      <c r="CP7" s="509"/>
      <c r="CQ7" s="509"/>
      <c r="CR7" s="509"/>
      <c r="CS7" s="509"/>
      <c r="CT7" s="514"/>
      <c r="CU7" s="515"/>
      <c r="CV7" s="517"/>
      <c r="CW7" s="514"/>
      <c r="CX7" s="515"/>
      <c r="CY7" s="516"/>
      <c r="CZ7" s="156"/>
    </row>
    <row r="8" spans="1:104" ht="135" customHeight="1" x14ac:dyDescent="0.15">
      <c r="A8" s="507"/>
      <c r="B8" s="486" t="s">
        <v>135</v>
      </c>
      <c r="C8" s="487"/>
      <c r="D8" s="487"/>
      <c r="E8" s="487" t="s">
        <v>136</v>
      </c>
      <c r="F8" s="487"/>
      <c r="G8" s="487"/>
      <c r="H8" s="487" t="s">
        <v>137</v>
      </c>
      <c r="I8" s="487"/>
      <c r="J8" s="487"/>
      <c r="K8" s="487" t="s">
        <v>138</v>
      </c>
      <c r="L8" s="487"/>
      <c r="M8" s="487"/>
      <c r="N8" s="487" t="s">
        <v>139</v>
      </c>
      <c r="O8" s="487"/>
      <c r="P8" s="487"/>
      <c r="Q8" s="487" t="s">
        <v>140</v>
      </c>
      <c r="R8" s="487"/>
      <c r="S8" s="487"/>
      <c r="T8" s="487" t="s">
        <v>141</v>
      </c>
      <c r="U8" s="487"/>
      <c r="V8" s="487"/>
      <c r="W8" s="487" t="s">
        <v>142</v>
      </c>
      <c r="X8" s="487"/>
      <c r="Y8" s="487"/>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c r="BC8" s="487"/>
      <c r="BD8" s="487"/>
      <c r="BE8" s="487"/>
      <c r="BF8" s="487"/>
      <c r="BG8" s="487"/>
      <c r="BH8" s="487"/>
      <c r="BI8" s="487"/>
      <c r="BJ8" s="487"/>
      <c r="BK8" s="487"/>
      <c r="BL8" s="487"/>
      <c r="BM8" s="487"/>
      <c r="BN8" s="487"/>
      <c r="BO8" s="487"/>
      <c r="BP8" s="487"/>
      <c r="BQ8" s="487"/>
      <c r="BR8" s="487"/>
      <c r="BS8" s="487"/>
      <c r="BT8" s="487"/>
      <c r="BU8" s="487"/>
      <c r="BV8" s="487"/>
      <c r="BW8" s="487"/>
      <c r="BX8" s="487"/>
      <c r="BY8" s="487"/>
      <c r="BZ8" s="487"/>
      <c r="CA8" s="487"/>
      <c r="CB8" s="487"/>
      <c r="CC8" s="487"/>
      <c r="CD8" s="487"/>
      <c r="CE8" s="487"/>
      <c r="CF8" s="487"/>
      <c r="CG8" s="487"/>
      <c r="CH8" s="487"/>
      <c r="CI8" s="487"/>
      <c r="CJ8" s="487"/>
      <c r="CK8" s="487"/>
      <c r="CL8" s="487"/>
      <c r="CM8" s="487"/>
      <c r="CN8" s="487"/>
      <c r="CO8" s="487"/>
      <c r="CP8" s="487"/>
      <c r="CQ8" s="487"/>
      <c r="CR8" s="487"/>
      <c r="CS8" s="487"/>
      <c r="CT8" s="514"/>
      <c r="CU8" s="515"/>
      <c r="CV8" s="517"/>
      <c r="CW8" s="514"/>
      <c r="CX8" s="515"/>
      <c r="CY8" s="516"/>
      <c r="CZ8" s="156"/>
    </row>
    <row r="9" spans="1:104" ht="15" customHeight="1" x14ac:dyDescent="0.15">
      <c r="A9" s="139" t="s">
        <v>143</v>
      </c>
      <c r="B9" s="495"/>
      <c r="C9" s="510"/>
      <c r="D9" s="510"/>
      <c r="E9" s="510"/>
      <c r="F9" s="510"/>
      <c r="G9" s="510"/>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0"/>
      <c r="AJ9" s="510"/>
      <c r="AK9" s="510"/>
      <c r="AL9" s="510"/>
      <c r="AM9" s="510"/>
      <c r="AN9" s="510"/>
      <c r="AO9" s="510"/>
      <c r="AP9" s="510"/>
      <c r="AQ9" s="510"/>
      <c r="AR9" s="510"/>
      <c r="AS9" s="510"/>
      <c r="AT9" s="510"/>
      <c r="AU9" s="510"/>
      <c r="AV9" s="510"/>
      <c r="AW9" s="510"/>
      <c r="AX9" s="510"/>
      <c r="AY9" s="510"/>
      <c r="AZ9" s="510"/>
      <c r="BA9" s="510"/>
      <c r="BB9" s="510"/>
      <c r="BC9" s="510"/>
      <c r="BD9" s="510"/>
      <c r="BE9" s="510"/>
      <c r="BF9" s="510"/>
      <c r="BG9" s="510"/>
      <c r="BH9" s="510"/>
      <c r="BI9" s="510"/>
      <c r="BJ9" s="510"/>
      <c r="BK9" s="510"/>
      <c r="BL9" s="510"/>
      <c r="BM9" s="510"/>
      <c r="BN9" s="510"/>
      <c r="BO9" s="510"/>
      <c r="BP9" s="510"/>
      <c r="BQ9" s="510"/>
      <c r="BR9" s="510"/>
      <c r="BS9" s="510"/>
      <c r="BT9" s="510"/>
      <c r="BU9" s="510"/>
      <c r="BV9" s="510"/>
      <c r="BW9" s="510"/>
      <c r="BX9" s="510"/>
      <c r="BY9" s="510"/>
      <c r="BZ9" s="510"/>
      <c r="CA9" s="510"/>
      <c r="CB9" s="510"/>
      <c r="CC9" s="510"/>
      <c r="CD9" s="510"/>
      <c r="CE9" s="510"/>
      <c r="CF9" s="510"/>
      <c r="CG9" s="510"/>
      <c r="CH9" s="511"/>
      <c r="CI9" s="512"/>
      <c r="CJ9" s="512"/>
      <c r="CK9" s="512"/>
      <c r="CL9" s="512"/>
      <c r="CM9" s="512"/>
      <c r="CN9" s="512"/>
      <c r="CO9" s="512"/>
      <c r="CP9" s="512"/>
      <c r="CQ9" s="512"/>
      <c r="CR9" s="512"/>
      <c r="CS9" s="512"/>
      <c r="CT9" s="512"/>
      <c r="CU9" s="512"/>
      <c r="CV9" s="512"/>
      <c r="CW9" s="512"/>
      <c r="CX9" s="512"/>
      <c r="CY9" s="513"/>
      <c r="CZ9" s="156"/>
    </row>
    <row r="10" spans="1:104" ht="15" customHeight="1" x14ac:dyDescent="0.15">
      <c r="A10" s="146" t="s">
        <v>116</v>
      </c>
      <c r="B10" s="498"/>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8"/>
      <c r="AK10" s="518"/>
      <c r="AL10" s="518"/>
      <c r="AM10" s="518"/>
      <c r="AN10" s="518"/>
      <c r="AO10" s="518"/>
      <c r="AP10" s="518"/>
      <c r="AQ10" s="518"/>
      <c r="AR10" s="518"/>
      <c r="AS10" s="518"/>
      <c r="AT10" s="518"/>
      <c r="AU10" s="518"/>
      <c r="AV10" s="518"/>
      <c r="AW10" s="518"/>
      <c r="AX10" s="518"/>
      <c r="AY10" s="518"/>
      <c r="AZ10" s="518"/>
      <c r="BA10" s="518"/>
      <c r="BB10" s="518"/>
      <c r="BC10" s="518"/>
      <c r="BD10" s="518"/>
      <c r="BE10" s="518"/>
      <c r="BF10" s="518"/>
      <c r="BG10" s="518"/>
      <c r="BH10" s="518"/>
      <c r="BI10" s="518"/>
      <c r="BJ10" s="518"/>
      <c r="BK10" s="518"/>
      <c r="BL10" s="518"/>
      <c r="BM10" s="518"/>
      <c r="BN10" s="518"/>
      <c r="BO10" s="518"/>
      <c r="BP10" s="518"/>
      <c r="BQ10" s="518"/>
      <c r="BR10" s="518"/>
      <c r="BS10" s="518"/>
      <c r="BT10" s="518"/>
      <c r="BU10" s="518"/>
      <c r="BV10" s="518"/>
      <c r="BW10" s="518"/>
      <c r="BX10" s="518"/>
      <c r="BY10" s="518"/>
      <c r="BZ10" s="518"/>
      <c r="CA10" s="518"/>
      <c r="CB10" s="518"/>
      <c r="CC10" s="518"/>
      <c r="CD10" s="518"/>
      <c r="CE10" s="518"/>
      <c r="CF10" s="518"/>
      <c r="CG10" s="518"/>
      <c r="CH10" s="519"/>
      <c r="CI10" s="520"/>
      <c r="CJ10" s="520"/>
      <c r="CK10" s="520"/>
      <c r="CL10" s="520"/>
      <c r="CM10" s="520"/>
      <c r="CN10" s="520"/>
      <c r="CO10" s="520"/>
      <c r="CP10" s="520"/>
      <c r="CQ10" s="520"/>
      <c r="CR10" s="520"/>
      <c r="CS10" s="520"/>
      <c r="CT10" s="520"/>
      <c r="CU10" s="520"/>
      <c r="CV10" s="520"/>
      <c r="CW10" s="520"/>
      <c r="CX10" s="520"/>
      <c r="CY10" s="521"/>
      <c r="CZ10" s="156"/>
    </row>
    <row r="11" spans="1:104" ht="15" customHeight="1" x14ac:dyDescent="0.15">
      <c r="A11" s="482" t="s">
        <v>663</v>
      </c>
      <c r="B11" s="522" t="s">
        <v>71</v>
      </c>
      <c r="C11" s="522"/>
      <c r="D11" s="522"/>
      <c r="E11" s="522"/>
      <c r="F11" s="522"/>
      <c r="G11" s="522"/>
      <c r="H11" s="522"/>
      <c r="I11" s="523"/>
      <c r="J11" s="524" t="s">
        <v>72</v>
      </c>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3"/>
      <c r="AL11" s="524" t="s">
        <v>144</v>
      </c>
      <c r="AM11" s="522"/>
      <c r="AN11" s="522"/>
      <c r="AO11" s="522"/>
      <c r="AP11" s="522"/>
      <c r="AQ11" s="522"/>
      <c r="AR11" s="522"/>
      <c r="AS11" s="522"/>
      <c r="AT11" s="522"/>
      <c r="AU11" s="522"/>
      <c r="AV11" s="522"/>
      <c r="AW11" s="522"/>
      <c r="AX11" s="522"/>
      <c r="AY11" s="522"/>
      <c r="AZ11" s="522"/>
      <c r="BA11" s="522"/>
      <c r="BB11" s="522"/>
      <c r="BC11" s="522"/>
      <c r="BD11" s="522"/>
      <c r="BE11" s="522"/>
      <c r="BF11" s="522"/>
      <c r="BG11" s="522"/>
      <c r="BH11" s="522"/>
      <c r="BI11" s="522"/>
      <c r="BJ11" s="522"/>
      <c r="BK11" s="522"/>
      <c r="BL11" s="522"/>
      <c r="BM11" s="522"/>
      <c r="BN11" s="522"/>
      <c r="BO11" s="522"/>
      <c r="BP11" s="522"/>
      <c r="BQ11" s="522"/>
      <c r="BR11" s="522"/>
      <c r="BS11" s="522"/>
      <c r="BT11" s="522"/>
      <c r="BU11" s="522"/>
      <c r="BV11" s="522"/>
      <c r="BW11" s="522"/>
      <c r="BX11" s="522"/>
      <c r="BY11" s="522"/>
      <c r="BZ11" s="522"/>
      <c r="CA11" s="523"/>
      <c r="CB11" s="524" t="s">
        <v>145</v>
      </c>
      <c r="CC11" s="522"/>
      <c r="CD11" s="522"/>
      <c r="CE11" s="522"/>
      <c r="CF11" s="522"/>
      <c r="CG11" s="522"/>
      <c r="CH11" s="522"/>
      <c r="CI11" s="522"/>
      <c r="CJ11" s="522"/>
      <c r="CK11" s="522"/>
      <c r="CL11" s="522"/>
      <c r="CM11" s="522"/>
      <c r="CN11" s="522"/>
      <c r="CO11" s="522"/>
      <c r="CP11" s="522"/>
      <c r="CQ11" s="523"/>
      <c r="CR11" s="524" t="s">
        <v>73</v>
      </c>
      <c r="CS11" s="522"/>
      <c r="CT11" s="522"/>
      <c r="CU11" s="522"/>
      <c r="CV11" s="522"/>
      <c r="CW11" s="522"/>
      <c r="CX11" s="522"/>
      <c r="CY11" s="525"/>
      <c r="CZ11" s="156"/>
    </row>
    <row r="12" spans="1:104" ht="15" customHeight="1" x14ac:dyDescent="0.15">
      <c r="A12" s="483"/>
      <c r="B12" s="526" t="s">
        <v>146</v>
      </c>
      <c r="C12" s="527"/>
      <c r="D12" s="530" t="s">
        <v>147</v>
      </c>
      <c r="E12" s="527"/>
      <c r="F12" s="530" t="s">
        <v>148</v>
      </c>
      <c r="G12" s="527"/>
      <c r="H12" s="526" t="s">
        <v>149</v>
      </c>
      <c r="I12" s="527"/>
      <c r="J12" s="530" t="s">
        <v>150</v>
      </c>
      <c r="K12" s="527"/>
      <c r="L12" s="530" t="s">
        <v>151</v>
      </c>
      <c r="M12" s="527"/>
      <c r="N12" s="530" t="s">
        <v>152</v>
      </c>
      <c r="O12" s="527"/>
      <c r="P12" s="530" t="s">
        <v>153</v>
      </c>
      <c r="Q12" s="527"/>
      <c r="R12" s="530" t="s">
        <v>154</v>
      </c>
      <c r="S12" s="527"/>
      <c r="T12" s="530" t="s">
        <v>12</v>
      </c>
      <c r="U12" s="527"/>
      <c r="V12" s="530" t="s">
        <v>155</v>
      </c>
      <c r="W12" s="527"/>
      <c r="X12" s="530" t="s">
        <v>156</v>
      </c>
      <c r="Y12" s="527"/>
      <c r="Z12" s="530" t="s">
        <v>157</v>
      </c>
      <c r="AA12" s="527"/>
      <c r="AB12" s="530" t="s">
        <v>158</v>
      </c>
      <c r="AC12" s="527"/>
      <c r="AD12" s="530" t="s">
        <v>159</v>
      </c>
      <c r="AE12" s="527"/>
      <c r="AF12" s="530" t="s">
        <v>160</v>
      </c>
      <c r="AG12" s="527"/>
      <c r="AH12" s="530" t="s">
        <v>161</v>
      </c>
      <c r="AI12" s="527"/>
      <c r="AJ12" s="526" t="s">
        <v>162</v>
      </c>
      <c r="AK12" s="527"/>
      <c r="AL12" s="530" t="s">
        <v>105</v>
      </c>
      <c r="AM12" s="527"/>
      <c r="AN12" s="530" t="s">
        <v>106</v>
      </c>
      <c r="AO12" s="527"/>
      <c r="AP12" s="530" t="s">
        <v>107</v>
      </c>
      <c r="AQ12" s="527"/>
      <c r="AR12" s="530" t="s">
        <v>108</v>
      </c>
      <c r="AS12" s="527"/>
      <c r="AT12" s="530" t="s">
        <v>109</v>
      </c>
      <c r="AU12" s="527"/>
      <c r="AV12" s="530" t="s">
        <v>113</v>
      </c>
      <c r="AW12" s="527"/>
      <c r="AX12" s="530" t="s">
        <v>114</v>
      </c>
      <c r="AY12" s="527"/>
      <c r="AZ12" s="530" t="s">
        <v>163</v>
      </c>
      <c r="BA12" s="527"/>
      <c r="BB12" s="530" t="s">
        <v>164</v>
      </c>
      <c r="BC12" s="527"/>
      <c r="BD12" s="530" t="s">
        <v>165</v>
      </c>
      <c r="BE12" s="527"/>
      <c r="BF12" s="530" t="s">
        <v>166</v>
      </c>
      <c r="BG12" s="527"/>
      <c r="BH12" s="530" t="s">
        <v>13</v>
      </c>
      <c r="BI12" s="527"/>
      <c r="BJ12" s="530" t="s">
        <v>167</v>
      </c>
      <c r="BK12" s="527"/>
      <c r="BL12" s="530" t="s">
        <v>168</v>
      </c>
      <c r="BM12" s="527"/>
      <c r="BN12" s="530" t="s">
        <v>102</v>
      </c>
      <c r="BO12" s="527"/>
      <c r="BP12" s="530" t="s">
        <v>169</v>
      </c>
      <c r="BQ12" s="527"/>
      <c r="BR12" s="530" t="s">
        <v>110</v>
      </c>
      <c r="BS12" s="527"/>
      <c r="BT12" s="530" t="s">
        <v>111</v>
      </c>
      <c r="BU12" s="527"/>
      <c r="BV12" s="530" t="s">
        <v>112</v>
      </c>
      <c r="BW12" s="527"/>
      <c r="BX12" s="530" t="s">
        <v>170</v>
      </c>
      <c r="BY12" s="527"/>
      <c r="BZ12" s="530" t="s">
        <v>171</v>
      </c>
      <c r="CA12" s="527"/>
      <c r="CB12" s="530" t="s">
        <v>172</v>
      </c>
      <c r="CC12" s="527"/>
      <c r="CD12" s="530" t="s">
        <v>173</v>
      </c>
      <c r="CE12" s="527"/>
      <c r="CF12" s="530" t="s">
        <v>174</v>
      </c>
      <c r="CG12" s="527"/>
      <c r="CH12" s="530" t="s">
        <v>175</v>
      </c>
      <c r="CI12" s="527"/>
      <c r="CJ12" s="530" t="s">
        <v>176</v>
      </c>
      <c r="CK12" s="527"/>
      <c r="CL12" s="530" t="s">
        <v>177</v>
      </c>
      <c r="CM12" s="527"/>
      <c r="CN12" s="530" t="s">
        <v>178</v>
      </c>
      <c r="CO12" s="527"/>
      <c r="CP12" s="530" t="s">
        <v>179</v>
      </c>
      <c r="CQ12" s="527"/>
      <c r="CR12" s="532" t="s">
        <v>180</v>
      </c>
      <c r="CS12" s="533"/>
      <c r="CT12" s="533"/>
      <c r="CU12" s="533"/>
      <c r="CV12" s="533"/>
      <c r="CW12" s="533"/>
      <c r="CX12" s="533"/>
      <c r="CY12" s="534"/>
      <c r="CZ12" s="156"/>
    </row>
    <row r="13" spans="1:104" ht="105" customHeight="1" x14ac:dyDescent="0.15">
      <c r="A13" s="506"/>
      <c r="B13" s="528"/>
      <c r="C13" s="529"/>
      <c r="D13" s="531"/>
      <c r="E13" s="529"/>
      <c r="F13" s="531"/>
      <c r="G13" s="529"/>
      <c r="H13" s="528"/>
      <c r="I13" s="529"/>
      <c r="J13" s="531"/>
      <c r="K13" s="529"/>
      <c r="L13" s="531"/>
      <c r="M13" s="529"/>
      <c r="N13" s="531"/>
      <c r="O13" s="529"/>
      <c r="P13" s="531"/>
      <c r="Q13" s="529"/>
      <c r="R13" s="531"/>
      <c r="S13" s="529"/>
      <c r="T13" s="531"/>
      <c r="U13" s="529"/>
      <c r="V13" s="531"/>
      <c r="W13" s="529"/>
      <c r="X13" s="531"/>
      <c r="Y13" s="529"/>
      <c r="Z13" s="531"/>
      <c r="AA13" s="529"/>
      <c r="AB13" s="531"/>
      <c r="AC13" s="529"/>
      <c r="AD13" s="531"/>
      <c r="AE13" s="529"/>
      <c r="AF13" s="531"/>
      <c r="AG13" s="529"/>
      <c r="AH13" s="531"/>
      <c r="AI13" s="529"/>
      <c r="AJ13" s="528"/>
      <c r="AK13" s="529"/>
      <c r="AL13" s="531"/>
      <c r="AM13" s="529"/>
      <c r="AN13" s="531"/>
      <c r="AO13" s="529"/>
      <c r="AP13" s="531"/>
      <c r="AQ13" s="529"/>
      <c r="AR13" s="531"/>
      <c r="AS13" s="529"/>
      <c r="AT13" s="531"/>
      <c r="AU13" s="529"/>
      <c r="AV13" s="531"/>
      <c r="AW13" s="529"/>
      <c r="AX13" s="531"/>
      <c r="AY13" s="529"/>
      <c r="AZ13" s="531"/>
      <c r="BA13" s="529"/>
      <c r="BB13" s="531"/>
      <c r="BC13" s="529"/>
      <c r="BD13" s="531"/>
      <c r="BE13" s="529"/>
      <c r="BF13" s="531"/>
      <c r="BG13" s="529"/>
      <c r="BH13" s="531"/>
      <c r="BI13" s="529"/>
      <c r="BJ13" s="531"/>
      <c r="BK13" s="529"/>
      <c r="BL13" s="531"/>
      <c r="BM13" s="529"/>
      <c r="BN13" s="531"/>
      <c r="BO13" s="529"/>
      <c r="BP13" s="531"/>
      <c r="BQ13" s="529"/>
      <c r="BR13" s="531"/>
      <c r="BS13" s="529"/>
      <c r="BT13" s="531"/>
      <c r="BU13" s="529"/>
      <c r="BV13" s="531"/>
      <c r="BW13" s="529"/>
      <c r="BX13" s="531"/>
      <c r="BY13" s="529"/>
      <c r="BZ13" s="531"/>
      <c r="CA13" s="529"/>
      <c r="CB13" s="531"/>
      <c r="CC13" s="529"/>
      <c r="CD13" s="531"/>
      <c r="CE13" s="529"/>
      <c r="CF13" s="531"/>
      <c r="CG13" s="529"/>
      <c r="CH13" s="531"/>
      <c r="CI13" s="529"/>
      <c r="CJ13" s="531"/>
      <c r="CK13" s="529"/>
      <c r="CL13" s="531"/>
      <c r="CM13" s="529"/>
      <c r="CN13" s="531"/>
      <c r="CO13" s="529"/>
      <c r="CP13" s="531"/>
      <c r="CQ13" s="529"/>
      <c r="CR13" s="535" t="s">
        <v>181</v>
      </c>
      <c r="CS13" s="486"/>
      <c r="CT13" s="535" t="s">
        <v>182</v>
      </c>
      <c r="CU13" s="486"/>
      <c r="CV13" s="535" t="s">
        <v>183</v>
      </c>
      <c r="CW13" s="486"/>
      <c r="CX13" s="536" t="s">
        <v>184</v>
      </c>
      <c r="CY13" s="537"/>
      <c r="CZ13" s="157" t="s">
        <v>185</v>
      </c>
    </row>
    <row r="14" spans="1:104" ht="15" customHeight="1" x14ac:dyDescent="0.15">
      <c r="A14" s="155" t="s">
        <v>186</v>
      </c>
      <c r="B14" s="538"/>
      <c r="C14" s="538"/>
      <c r="D14" s="538"/>
      <c r="E14" s="538"/>
      <c r="F14" s="538"/>
      <c r="G14" s="538"/>
      <c r="H14" s="538"/>
      <c r="I14" s="539"/>
      <c r="J14" s="540"/>
      <c r="K14" s="538"/>
      <c r="L14" s="538"/>
      <c r="M14" s="538"/>
      <c r="N14" s="538"/>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539"/>
      <c r="AL14" s="541"/>
      <c r="AM14" s="542"/>
      <c r="AN14" s="541"/>
      <c r="AO14" s="542"/>
      <c r="AP14" s="541"/>
      <c r="AQ14" s="542"/>
      <c r="AR14" s="541"/>
      <c r="AS14" s="542"/>
      <c r="AT14" s="541"/>
      <c r="AU14" s="542"/>
      <c r="AV14" s="541"/>
      <c r="AW14" s="542"/>
      <c r="AX14" s="541"/>
      <c r="AY14" s="542"/>
      <c r="AZ14" s="541"/>
      <c r="BA14" s="542"/>
      <c r="BB14" s="541"/>
      <c r="BC14" s="542"/>
      <c r="BD14" s="541"/>
      <c r="BE14" s="542"/>
      <c r="BF14" s="541"/>
      <c r="BG14" s="542"/>
      <c r="BH14" s="541"/>
      <c r="BI14" s="542"/>
      <c r="BJ14" s="541"/>
      <c r="BK14" s="542"/>
      <c r="BL14" s="541"/>
      <c r="BM14" s="542"/>
      <c r="BN14" s="541"/>
      <c r="BO14" s="542"/>
      <c r="BP14" s="541"/>
      <c r="BQ14" s="542"/>
      <c r="BR14" s="541"/>
      <c r="BS14" s="542"/>
      <c r="BT14" s="541"/>
      <c r="BU14" s="542"/>
      <c r="BV14" s="541"/>
      <c r="BW14" s="542"/>
      <c r="BX14" s="541"/>
      <c r="BY14" s="542"/>
      <c r="BZ14" s="541"/>
      <c r="CA14" s="542"/>
      <c r="CB14" s="541"/>
      <c r="CC14" s="542"/>
      <c r="CD14" s="541"/>
      <c r="CE14" s="542"/>
      <c r="CF14" s="541"/>
      <c r="CG14" s="542"/>
      <c r="CH14" s="541"/>
      <c r="CI14" s="542"/>
      <c r="CJ14" s="541"/>
      <c r="CK14" s="542"/>
      <c r="CL14" s="541"/>
      <c r="CM14" s="542"/>
      <c r="CN14" s="541"/>
      <c r="CO14" s="542"/>
      <c r="CP14" s="541"/>
      <c r="CQ14" s="542"/>
      <c r="CR14" s="541"/>
      <c r="CS14" s="542"/>
      <c r="CT14" s="541"/>
      <c r="CU14" s="542"/>
      <c r="CV14" s="541"/>
      <c r="CW14" s="542"/>
      <c r="CX14" s="541"/>
      <c r="CY14" s="543"/>
      <c r="CZ14" s="156"/>
    </row>
    <row r="15" spans="1:104" ht="15" customHeight="1" x14ac:dyDescent="0.15">
      <c r="A15" s="146" t="s">
        <v>187</v>
      </c>
      <c r="B15" s="546"/>
      <c r="C15" s="545"/>
      <c r="D15" s="544"/>
      <c r="E15" s="545"/>
      <c r="F15" s="544"/>
      <c r="G15" s="545"/>
      <c r="H15" s="544"/>
      <c r="I15" s="545"/>
      <c r="J15" s="544"/>
      <c r="K15" s="545"/>
      <c r="L15" s="544"/>
      <c r="M15" s="545"/>
      <c r="N15" s="544"/>
      <c r="O15" s="545"/>
      <c r="P15" s="544"/>
      <c r="Q15" s="545"/>
      <c r="R15" s="544"/>
      <c r="S15" s="545"/>
      <c r="T15" s="544"/>
      <c r="U15" s="545"/>
      <c r="V15" s="544"/>
      <c r="W15" s="545"/>
      <c r="X15" s="544"/>
      <c r="Y15" s="545"/>
      <c r="Z15" s="544"/>
      <c r="AA15" s="545"/>
      <c r="AB15" s="544"/>
      <c r="AC15" s="545"/>
      <c r="AD15" s="544"/>
      <c r="AE15" s="545"/>
      <c r="AF15" s="544"/>
      <c r="AG15" s="545"/>
      <c r="AH15" s="544"/>
      <c r="AI15" s="545"/>
      <c r="AJ15" s="544"/>
      <c r="AK15" s="545"/>
      <c r="AL15" s="544"/>
      <c r="AM15" s="545"/>
      <c r="AN15" s="544"/>
      <c r="AO15" s="545"/>
      <c r="AP15" s="544"/>
      <c r="AQ15" s="545"/>
      <c r="AR15" s="544"/>
      <c r="AS15" s="545"/>
      <c r="AT15" s="544"/>
      <c r="AU15" s="545"/>
      <c r="AV15" s="544"/>
      <c r="AW15" s="545"/>
      <c r="AX15" s="544"/>
      <c r="AY15" s="545"/>
      <c r="AZ15" s="544"/>
      <c r="BA15" s="545"/>
      <c r="BB15" s="544"/>
      <c r="BC15" s="545"/>
      <c r="BD15" s="544"/>
      <c r="BE15" s="545"/>
      <c r="BF15" s="544"/>
      <c r="BG15" s="545"/>
      <c r="BH15" s="544"/>
      <c r="BI15" s="545"/>
      <c r="BJ15" s="544"/>
      <c r="BK15" s="545"/>
      <c r="BL15" s="544"/>
      <c r="BM15" s="545"/>
      <c r="BN15" s="544"/>
      <c r="BO15" s="545"/>
      <c r="BP15" s="544"/>
      <c r="BQ15" s="545"/>
      <c r="BR15" s="544"/>
      <c r="BS15" s="545"/>
      <c r="BT15" s="544"/>
      <c r="BU15" s="545"/>
      <c r="BV15" s="544"/>
      <c r="BW15" s="545"/>
      <c r="BX15" s="544"/>
      <c r="BY15" s="545"/>
      <c r="BZ15" s="544"/>
      <c r="CA15" s="545"/>
      <c r="CB15" s="548"/>
      <c r="CC15" s="549"/>
      <c r="CD15" s="549"/>
      <c r="CE15" s="549"/>
      <c r="CF15" s="549"/>
      <c r="CG15" s="549"/>
      <c r="CH15" s="549"/>
      <c r="CI15" s="549"/>
      <c r="CJ15" s="549"/>
      <c r="CK15" s="549"/>
      <c r="CL15" s="549"/>
      <c r="CM15" s="549"/>
      <c r="CN15" s="549"/>
      <c r="CO15" s="549"/>
      <c r="CP15" s="549"/>
      <c r="CQ15" s="551"/>
      <c r="CR15" s="548"/>
      <c r="CS15" s="549"/>
      <c r="CT15" s="549"/>
      <c r="CU15" s="549"/>
      <c r="CV15" s="549"/>
      <c r="CW15" s="549"/>
      <c r="CX15" s="549"/>
      <c r="CY15" s="550"/>
      <c r="CZ15" s="156"/>
    </row>
    <row r="16" spans="1:104" ht="15" hidden="1" customHeight="1" x14ac:dyDescent="0.15">
      <c r="A16" s="199"/>
      <c r="B16" s="547"/>
      <c r="C16" s="547"/>
      <c r="D16" s="547"/>
      <c r="E16" s="547"/>
      <c r="F16" s="547"/>
      <c r="G16" s="547"/>
      <c r="H16" s="547"/>
      <c r="I16" s="547"/>
      <c r="J16" s="547"/>
      <c r="K16" s="547"/>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7"/>
      <c r="AK16" s="547"/>
      <c r="AL16" s="547" t="str">
        <f>AL12</f>
        <v>河川、砂防及び海岸・海洋</v>
      </c>
      <c r="AM16" s="547"/>
      <c r="AN16" s="547" t="str">
        <f>AN12</f>
        <v>港湾及び空港</v>
      </c>
      <c r="AO16" s="547"/>
      <c r="AP16" s="547" t="str">
        <f>AP12</f>
        <v>電力土木</v>
      </c>
      <c r="AQ16" s="547"/>
      <c r="AR16" s="547" t="str">
        <f>AR12</f>
        <v>道路</v>
      </c>
      <c r="AS16" s="547"/>
      <c r="AT16" s="547" t="str">
        <f>AT12</f>
        <v>鉄道</v>
      </c>
      <c r="AU16" s="547"/>
      <c r="AV16" s="547" t="str">
        <f>AV12</f>
        <v>上水道及び工業用水道</v>
      </c>
      <c r="AW16" s="547"/>
      <c r="AX16" s="547" t="str">
        <f>AX12</f>
        <v>下水道</v>
      </c>
      <c r="AY16" s="547"/>
      <c r="AZ16" s="547" t="str">
        <f>AZ12</f>
        <v>農業土木</v>
      </c>
      <c r="BA16" s="547"/>
      <c r="BB16" s="547" t="str">
        <f>BB12</f>
        <v>森林土木</v>
      </c>
      <c r="BC16" s="547"/>
      <c r="BD16" s="547" t="str">
        <f>BD12</f>
        <v>水産土木</v>
      </c>
      <c r="BE16" s="547"/>
      <c r="BF16" s="547" t="str">
        <f>BF12</f>
        <v>廃棄物</v>
      </c>
      <c r="BG16" s="547"/>
      <c r="BH16" s="547" t="str">
        <f>BH12</f>
        <v>造園</v>
      </c>
      <c r="BI16" s="547"/>
      <c r="BJ16" s="547" t="str">
        <f>BJ12</f>
        <v>都市計画及び地方計画</v>
      </c>
      <c r="BK16" s="547"/>
      <c r="BL16" s="547" t="str">
        <f>BL12</f>
        <v>地質</v>
      </c>
      <c r="BM16" s="547"/>
      <c r="BN16" s="547" t="str">
        <f>BN12</f>
        <v>土質及び基礎</v>
      </c>
      <c r="BO16" s="547"/>
      <c r="BP16" s="547" t="str">
        <f>BP12</f>
        <v>鋼構造及びコンクリート</v>
      </c>
      <c r="BQ16" s="547"/>
      <c r="BR16" s="547" t="str">
        <f>BR12</f>
        <v>トンネル</v>
      </c>
      <c r="BS16" s="547"/>
      <c r="BT16" s="547" t="str">
        <f>BT12</f>
        <v>施工計画、施工設備及び積算</v>
      </c>
      <c r="BU16" s="547"/>
      <c r="BV16" s="547" t="str">
        <f>BV12</f>
        <v>建設環境</v>
      </c>
      <c r="BW16" s="547"/>
      <c r="BX16" s="547" t="str">
        <f>BX12</f>
        <v>機械</v>
      </c>
      <c r="BY16" s="547"/>
      <c r="BZ16" s="547" t="str">
        <f>BZ12</f>
        <v>電気電子</v>
      </c>
      <c r="CA16" s="547"/>
      <c r="CB16" s="547"/>
      <c r="CC16" s="547"/>
      <c r="CD16" s="547"/>
      <c r="CE16" s="547"/>
      <c r="CF16" s="547"/>
      <c r="CG16" s="547"/>
      <c r="CH16" s="547"/>
      <c r="CI16" s="547"/>
      <c r="CJ16" s="547"/>
      <c r="CK16" s="547"/>
      <c r="CL16" s="547"/>
      <c r="CM16" s="547"/>
      <c r="CN16" s="547"/>
      <c r="CO16" s="547"/>
      <c r="CP16" s="547"/>
      <c r="CQ16" s="547"/>
      <c r="CR16" s="547"/>
      <c r="CS16" s="547"/>
      <c r="CT16" s="547"/>
      <c r="CU16" s="547"/>
      <c r="CV16" s="547"/>
      <c r="CW16" s="547"/>
      <c r="CX16" s="547"/>
      <c r="CY16" s="547"/>
      <c r="CZ16" s="156"/>
    </row>
    <row r="17" spans="1:104" s="64" customFormat="1" ht="13.5" customHeight="1" x14ac:dyDescent="0.15">
      <c r="A17" s="556" t="s">
        <v>188</v>
      </c>
      <c r="B17" s="556"/>
      <c r="C17" s="556"/>
      <c r="D17" s="556"/>
      <c r="E17" s="556"/>
      <c r="F17" s="556"/>
      <c r="G17" s="556"/>
      <c r="H17" s="556"/>
      <c r="I17" s="556"/>
      <c r="J17" s="556"/>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6"/>
      <c r="AK17" s="556"/>
      <c r="AL17" s="556"/>
      <c r="AM17" s="556"/>
      <c r="AN17" s="556"/>
      <c r="AO17" s="556"/>
      <c r="AP17" s="556"/>
      <c r="AQ17" s="556"/>
      <c r="AR17" s="556"/>
      <c r="AS17" s="556"/>
      <c r="AT17" s="556"/>
      <c r="AU17" s="556"/>
      <c r="AV17" s="556"/>
      <c r="AW17" s="556"/>
      <c r="AX17" s="556"/>
      <c r="AY17" s="556"/>
      <c r="AZ17" s="556"/>
      <c r="BA17" s="556"/>
      <c r="BB17" s="556"/>
      <c r="BC17" s="556"/>
      <c r="BD17" s="556"/>
      <c r="BE17" s="556"/>
      <c r="BF17" s="556"/>
      <c r="BG17" s="556"/>
      <c r="BH17" s="556"/>
      <c r="BI17" s="556"/>
      <c r="BJ17" s="556"/>
      <c r="BK17" s="556"/>
      <c r="BL17" s="556"/>
      <c r="BM17" s="556"/>
      <c r="BN17" s="556"/>
      <c r="BO17" s="556"/>
      <c r="BP17" s="556"/>
      <c r="BQ17" s="556"/>
      <c r="BR17" s="556"/>
      <c r="BS17" s="556"/>
      <c r="BT17" s="556"/>
      <c r="BU17" s="556"/>
      <c r="BV17" s="556"/>
      <c r="BW17" s="556"/>
      <c r="BX17" s="556"/>
      <c r="BY17" s="556"/>
      <c r="BZ17" s="556"/>
      <c r="CA17" s="556"/>
      <c r="CB17" s="556"/>
      <c r="CC17" s="556"/>
      <c r="CD17" s="556"/>
      <c r="CE17" s="556"/>
      <c r="CF17" s="556"/>
      <c r="CG17" s="556"/>
      <c r="CH17" s="556"/>
      <c r="CI17" s="556"/>
      <c r="CJ17" s="556"/>
      <c r="CK17" s="556"/>
      <c r="CL17" s="556"/>
      <c r="CM17" s="556"/>
      <c r="CN17" s="556"/>
      <c r="CO17" s="556"/>
      <c r="CP17" s="556"/>
      <c r="CQ17" s="556"/>
      <c r="CR17" s="556"/>
      <c r="CS17" s="556"/>
      <c r="CT17" s="556"/>
      <c r="CU17" s="556"/>
      <c r="CV17" s="556"/>
      <c r="CW17" s="556"/>
      <c r="CX17" s="556"/>
      <c r="CY17" s="556"/>
      <c r="CZ17" s="156"/>
    </row>
    <row r="18" spans="1:104" s="64" customFormat="1" ht="13.5" customHeight="1" x14ac:dyDescent="0.15">
      <c r="A18" s="552" t="s">
        <v>189</v>
      </c>
      <c r="B18" s="552"/>
      <c r="C18" s="552"/>
      <c r="D18" s="552"/>
      <c r="E18" s="552"/>
      <c r="F18" s="552"/>
      <c r="G18" s="552"/>
      <c r="H18" s="552"/>
      <c r="I18" s="552"/>
      <c r="J18" s="552"/>
      <c r="K18" s="552"/>
      <c r="L18" s="552"/>
      <c r="M18" s="552"/>
      <c r="N18" s="552"/>
      <c r="O18" s="552"/>
      <c r="P18" s="552"/>
      <c r="Q18" s="552"/>
      <c r="R18" s="552"/>
      <c r="S18" s="552"/>
      <c r="T18" s="552"/>
      <c r="U18" s="552"/>
      <c r="V18" s="552"/>
      <c r="W18" s="552"/>
      <c r="X18" s="552"/>
      <c r="Y18" s="552"/>
      <c r="Z18" s="552"/>
      <c r="AA18" s="552"/>
      <c r="AB18" s="552"/>
      <c r="AC18" s="552"/>
      <c r="AD18" s="552"/>
      <c r="AE18" s="552"/>
      <c r="AF18" s="552"/>
      <c r="AG18" s="552"/>
      <c r="AH18" s="552"/>
      <c r="AI18" s="552"/>
      <c r="AJ18" s="552"/>
      <c r="AK18" s="552"/>
      <c r="AL18" s="552"/>
      <c r="AM18" s="552"/>
      <c r="AN18" s="552"/>
      <c r="AO18" s="552"/>
      <c r="AP18" s="552"/>
      <c r="AQ18" s="552"/>
      <c r="AR18" s="552"/>
      <c r="AS18" s="552"/>
      <c r="AT18" s="552"/>
      <c r="AU18" s="552"/>
      <c r="AV18" s="552"/>
      <c r="AW18" s="552"/>
      <c r="AX18" s="552"/>
      <c r="AY18" s="552"/>
      <c r="AZ18" s="552"/>
      <c r="BA18" s="552"/>
      <c r="BB18" s="552"/>
      <c r="BC18" s="552"/>
      <c r="BD18" s="552"/>
      <c r="BE18" s="552"/>
      <c r="BF18" s="552"/>
      <c r="BG18" s="552"/>
      <c r="BH18" s="552"/>
      <c r="BI18" s="552"/>
      <c r="BJ18" s="552"/>
      <c r="BK18" s="552"/>
      <c r="BL18" s="552"/>
      <c r="BM18" s="552"/>
      <c r="BN18" s="552"/>
      <c r="BO18" s="552"/>
      <c r="BP18" s="552"/>
      <c r="BQ18" s="552"/>
      <c r="BR18" s="552"/>
      <c r="BS18" s="552"/>
      <c r="BT18" s="552"/>
      <c r="BU18" s="552"/>
      <c r="BV18" s="552"/>
      <c r="BW18" s="552"/>
      <c r="BX18" s="552"/>
      <c r="BY18" s="552"/>
      <c r="BZ18" s="552"/>
      <c r="CA18" s="552"/>
      <c r="CB18" s="552"/>
      <c r="CC18" s="552"/>
      <c r="CD18" s="552"/>
      <c r="CE18" s="552"/>
      <c r="CF18" s="552"/>
      <c r="CG18" s="552"/>
      <c r="CH18" s="552"/>
      <c r="CI18" s="552"/>
      <c r="CJ18" s="552"/>
      <c r="CK18" s="552"/>
      <c r="CL18" s="552"/>
      <c r="CM18" s="552"/>
      <c r="CN18" s="552"/>
      <c r="CO18" s="552"/>
      <c r="CP18" s="552"/>
      <c r="CQ18" s="552"/>
      <c r="CR18" s="552"/>
      <c r="CS18" s="552"/>
      <c r="CT18" s="552"/>
      <c r="CU18" s="552"/>
      <c r="CV18" s="552"/>
      <c r="CW18" s="552"/>
      <c r="CX18" s="552"/>
      <c r="CY18" s="552"/>
      <c r="CZ18" s="156"/>
    </row>
    <row r="19" spans="1:104" s="64" customFormat="1" ht="13.5" customHeight="1" x14ac:dyDescent="0.15">
      <c r="A19" s="552" t="s">
        <v>190</v>
      </c>
      <c r="B19" s="552"/>
      <c r="C19" s="552"/>
      <c r="D19" s="552"/>
      <c r="E19" s="552"/>
      <c r="F19" s="552"/>
      <c r="G19" s="552"/>
      <c r="H19" s="552"/>
      <c r="I19" s="552"/>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2"/>
      <c r="AL19" s="552"/>
      <c r="AM19" s="552"/>
      <c r="AN19" s="552"/>
      <c r="AO19" s="552"/>
      <c r="AP19" s="552"/>
      <c r="AQ19" s="552"/>
      <c r="AR19" s="552"/>
      <c r="AS19" s="552"/>
      <c r="AT19" s="552"/>
      <c r="AU19" s="552"/>
      <c r="AV19" s="552"/>
      <c r="AW19" s="552"/>
      <c r="AX19" s="552"/>
      <c r="AY19" s="552"/>
      <c r="AZ19" s="552"/>
      <c r="BA19" s="552"/>
      <c r="BB19" s="552"/>
      <c r="BC19" s="552"/>
      <c r="BD19" s="552"/>
      <c r="BE19" s="552"/>
      <c r="BF19" s="552"/>
      <c r="BG19" s="552"/>
      <c r="BH19" s="552"/>
      <c r="BI19" s="552"/>
      <c r="BJ19" s="552"/>
      <c r="BK19" s="552"/>
      <c r="BL19" s="552"/>
      <c r="BM19" s="552"/>
      <c r="BN19" s="552"/>
      <c r="BO19" s="552"/>
      <c r="BP19" s="552"/>
      <c r="BQ19" s="552"/>
      <c r="BR19" s="552"/>
      <c r="BS19" s="552"/>
      <c r="BT19" s="552"/>
      <c r="BU19" s="552"/>
      <c r="BV19" s="552"/>
      <c r="BW19" s="552"/>
      <c r="BX19" s="552"/>
      <c r="BY19" s="552"/>
      <c r="BZ19" s="552"/>
      <c r="CA19" s="552"/>
      <c r="CB19" s="552"/>
      <c r="CC19" s="552"/>
      <c r="CD19" s="552"/>
      <c r="CE19" s="552"/>
      <c r="CF19" s="552"/>
      <c r="CG19" s="552"/>
      <c r="CH19" s="552"/>
      <c r="CI19" s="552"/>
      <c r="CJ19" s="552"/>
      <c r="CK19" s="552"/>
      <c r="CL19" s="552"/>
      <c r="CM19" s="552"/>
      <c r="CN19" s="552"/>
      <c r="CO19" s="552"/>
      <c r="CP19" s="552"/>
      <c r="CQ19" s="552"/>
      <c r="CR19" s="552"/>
      <c r="CS19" s="552"/>
      <c r="CT19" s="552"/>
      <c r="CU19" s="552"/>
      <c r="CV19" s="552"/>
      <c r="CW19" s="552"/>
      <c r="CX19" s="552"/>
      <c r="CY19" s="552"/>
      <c r="CZ19" s="156"/>
    </row>
    <row r="20" spans="1:104" ht="13.5" customHeight="1" x14ac:dyDescent="0.15">
      <c r="A20" s="553" t="s">
        <v>24</v>
      </c>
      <c r="B20" s="553"/>
      <c r="C20" s="553"/>
      <c r="D20" s="553"/>
      <c r="E20" s="553"/>
      <c r="F20" s="553"/>
      <c r="G20" s="553"/>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3"/>
      <c r="BH20" s="553"/>
      <c r="BI20" s="553"/>
      <c r="BJ20" s="553"/>
      <c r="BK20" s="553"/>
      <c r="BL20" s="553"/>
      <c r="BM20" s="553"/>
      <c r="BN20" s="553"/>
      <c r="BO20" s="553"/>
      <c r="BP20" s="553"/>
      <c r="BQ20" s="553"/>
      <c r="BR20" s="553"/>
      <c r="BS20" s="553"/>
      <c r="BT20" s="553"/>
      <c r="BU20" s="553"/>
      <c r="BV20" s="554" t="str">
        <f>IF('様式1-1_申請書(表)'!$E$8="","",'様式1-1_申請書(表)'!$E$8)</f>
        <v/>
      </c>
      <c r="BW20" s="554"/>
      <c r="BX20" s="554"/>
      <c r="BY20" s="554"/>
      <c r="BZ20" s="554"/>
      <c r="CA20" s="554"/>
      <c r="CB20" s="554"/>
      <c r="CC20" s="554"/>
      <c r="CD20" s="554"/>
      <c r="CE20" s="554"/>
      <c r="CF20" s="554"/>
      <c r="CG20" s="554"/>
      <c r="CH20" s="554"/>
      <c r="CI20" s="554"/>
      <c r="CJ20" s="554"/>
      <c r="CK20" s="554"/>
      <c r="CL20" s="554"/>
      <c r="CM20" s="554"/>
      <c r="CN20" s="554"/>
      <c r="CO20" s="554"/>
      <c r="CP20" s="554"/>
      <c r="CQ20" s="554"/>
      <c r="CR20" s="554"/>
      <c r="CS20" s="554"/>
      <c r="CT20" s="554"/>
      <c r="CU20" s="554"/>
      <c r="CV20" s="554"/>
      <c r="CW20" s="554"/>
      <c r="CX20" s="555" t="s">
        <v>23</v>
      </c>
      <c r="CY20" s="555"/>
      <c r="CZ20" s="156"/>
    </row>
  </sheetData>
  <sheetProtection algorithmName="SHA-512" hashValue="ueDlM0innzkPPEa7hFkJ/FrDfkaOMMcXjiwHyI0emQjZFweD/dpTSyO9xsjBcY3lifRIua4BhR9GbWYN6+Y0XQ==" saltValue="EWf3a/43GsSIys+6tZ1NXw==" spinCount="100000" sheet="1" objects="1" scenarios="1"/>
  <mergeCells count="394">
    <mergeCell ref="A17:CY17"/>
    <mergeCell ref="B16:C16"/>
    <mergeCell ref="D16:E16"/>
    <mergeCell ref="F16:G16"/>
    <mergeCell ref="H16:I16"/>
    <mergeCell ref="J16:K16"/>
    <mergeCell ref="CX16:CY16"/>
    <mergeCell ref="CD16:CE16"/>
    <mergeCell ref="CF16:CG16"/>
    <mergeCell ref="CH16:CI16"/>
    <mergeCell ref="CJ16:CK16"/>
    <mergeCell ref="Z16:AA16"/>
    <mergeCell ref="CN16:CO16"/>
    <mergeCell ref="AB16:AC16"/>
    <mergeCell ref="AD16:AE16"/>
    <mergeCell ref="AF16:AG16"/>
    <mergeCell ref="CL16:CM16"/>
    <mergeCell ref="BZ16:CA16"/>
    <mergeCell ref="CP16:CQ16"/>
    <mergeCell ref="AV16:AW16"/>
    <mergeCell ref="A18:CY18"/>
    <mergeCell ref="A19:CY19"/>
    <mergeCell ref="A20:BU20"/>
    <mergeCell ref="BV20:CW20"/>
    <mergeCell ref="CX20:CY20"/>
    <mergeCell ref="BT16:BU16"/>
    <mergeCell ref="AX16:AY16"/>
    <mergeCell ref="AZ16:BA16"/>
    <mergeCell ref="BD16:BE16"/>
    <mergeCell ref="BF16:BG16"/>
    <mergeCell ref="BH16:BI16"/>
    <mergeCell ref="N16:O16"/>
    <mergeCell ref="P16:Q16"/>
    <mergeCell ref="R16:S16"/>
    <mergeCell ref="T16:U16"/>
    <mergeCell ref="V16:W16"/>
    <mergeCell ref="AT16:AU16"/>
    <mergeCell ref="L16:M16"/>
    <mergeCell ref="BJ16:BK16"/>
    <mergeCell ref="BL16:BM16"/>
    <mergeCell ref="BN16:BO16"/>
    <mergeCell ref="AL16:AM16"/>
    <mergeCell ref="AN16:AO16"/>
    <mergeCell ref="AP16:AQ16"/>
    <mergeCell ref="BF15:BG15"/>
    <mergeCell ref="CR15:CY15"/>
    <mergeCell ref="BH15:BI15"/>
    <mergeCell ref="BJ15:BK15"/>
    <mergeCell ref="BL15:BM15"/>
    <mergeCell ref="BN15:BO15"/>
    <mergeCell ref="BP15:BQ15"/>
    <mergeCell ref="BR15:BS15"/>
    <mergeCell ref="BB16:BC16"/>
    <mergeCell ref="BT15:BU15"/>
    <mergeCell ref="BV15:BW15"/>
    <mergeCell ref="BX15:BY15"/>
    <mergeCell ref="BZ15:CA15"/>
    <mergeCell ref="CB15:CQ15"/>
    <mergeCell ref="BP16:BQ16"/>
    <mergeCell ref="BR16:BS16"/>
    <mergeCell ref="CB16:CC16"/>
    <mergeCell ref="BV16:BW16"/>
    <mergeCell ref="BX16:BY16"/>
    <mergeCell ref="CR16:CS16"/>
    <mergeCell ref="CT16:CU16"/>
    <mergeCell ref="CV16:CW16"/>
    <mergeCell ref="BD15:BE15"/>
    <mergeCell ref="B15:C15"/>
    <mergeCell ref="D15:E15"/>
    <mergeCell ref="F15:G15"/>
    <mergeCell ref="H15:I15"/>
    <mergeCell ref="J15:K15"/>
    <mergeCell ref="AR16:AS16"/>
    <mergeCell ref="AH16:AI16"/>
    <mergeCell ref="AJ16:AK16"/>
    <mergeCell ref="AN15:AO15"/>
    <mergeCell ref="AP15:AQ15"/>
    <mergeCell ref="X16:Y16"/>
    <mergeCell ref="BP14:BQ14"/>
    <mergeCell ref="BR14:BS14"/>
    <mergeCell ref="BT14:BU14"/>
    <mergeCell ref="L15:M15"/>
    <mergeCell ref="N15:O15"/>
    <mergeCell ref="P15:Q15"/>
    <mergeCell ref="R15:S15"/>
    <mergeCell ref="T15:U15"/>
    <mergeCell ref="V15:W15"/>
    <mergeCell ref="X15:Y15"/>
    <mergeCell ref="Z15:AA15"/>
    <mergeCell ref="AB15:AC15"/>
    <mergeCell ref="AD15:AE15"/>
    <mergeCell ref="AF15:AG15"/>
    <mergeCell ref="AH15:AI15"/>
    <mergeCell ref="AJ15:AK15"/>
    <mergeCell ref="AL15:AM15"/>
    <mergeCell ref="BN14:BO14"/>
    <mergeCell ref="AR15:AS15"/>
    <mergeCell ref="AT15:AU15"/>
    <mergeCell ref="AV15:AW15"/>
    <mergeCell ref="AX15:AY15"/>
    <mergeCell ref="AZ15:BA15"/>
    <mergeCell ref="BB15:BC15"/>
    <mergeCell ref="CP14:CQ14"/>
    <mergeCell ref="CR14:CS14"/>
    <mergeCell ref="CT14:CU14"/>
    <mergeCell ref="CV14:CW14"/>
    <mergeCell ref="CX14:CY14"/>
    <mergeCell ref="CB14:CC14"/>
    <mergeCell ref="CD14:CE14"/>
    <mergeCell ref="CF14:CG14"/>
    <mergeCell ref="CH14:CI14"/>
    <mergeCell ref="CJ14:CK14"/>
    <mergeCell ref="CN14:CO14"/>
    <mergeCell ref="CL14:CM14"/>
    <mergeCell ref="B14:I14"/>
    <mergeCell ref="J14:AK14"/>
    <mergeCell ref="AL14:AM14"/>
    <mergeCell ref="AN14:AO14"/>
    <mergeCell ref="AP14:AQ14"/>
    <mergeCell ref="CP12:CQ13"/>
    <mergeCell ref="CN12:CO13"/>
    <mergeCell ref="BR12:BS13"/>
    <mergeCell ref="BT12:BU13"/>
    <mergeCell ref="BV12:BW13"/>
    <mergeCell ref="AR14:AS14"/>
    <mergeCell ref="AT14:AU14"/>
    <mergeCell ref="AV14:AW14"/>
    <mergeCell ref="AX14:AY14"/>
    <mergeCell ref="AZ14:BA14"/>
    <mergeCell ref="BB14:BC14"/>
    <mergeCell ref="BV14:BW14"/>
    <mergeCell ref="BX14:BY14"/>
    <mergeCell ref="BZ14:CA14"/>
    <mergeCell ref="BD14:BE14"/>
    <mergeCell ref="BF14:BG14"/>
    <mergeCell ref="BH14:BI14"/>
    <mergeCell ref="BJ14:BK14"/>
    <mergeCell ref="BL14:BM14"/>
    <mergeCell ref="CB12:CC13"/>
    <mergeCell ref="BF12:BG13"/>
    <mergeCell ref="BH12:BI13"/>
    <mergeCell ref="BJ12:BK13"/>
    <mergeCell ref="BL12:BM13"/>
    <mergeCell ref="BN12:BO13"/>
    <mergeCell ref="BP12:BQ13"/>
    <mergeCell ref="CR12:CY12"/>
    <mergeCell ref="CR13:CS13"/>
    <mergeCell ref="CT13:CU13"/>
    <mergeCell ref="CV13:CW13"/>
    <mergeCell ref="CX13:CY13"/>
    <mergeCell ref="CD12:CE13"/>
    <mergeCell ref="CF12:CG13"/>
    <mergeCell ref="CH12:CI13"/>
    <mergeCell ref="CJ12:CK13"/>
    <mergeCell ref="CL12:CM13"/>
    <mergeCell ref="AR12:AS13"/>
    <mergeCell ref="AT12:AU13"/>
    <mergeCell ref="AV12:AW13"/>
    <mergeCell ref="AX12:AY13"/>
    <mergeCell ref="AZ12:BA13"/>
    <mergeCell ref="BB12:BC13"/>
    <mergeCell ref="BD12:BE13"/>
    <mergeCell ref="BX12:BY13"/>
    <mergeCell ref="BZ12:CA13"/>
    <mergeCell ref="Z12:AA13"/>
    <mergeCell ref="AB12:AC13"/>
    <mergeCell ref="AD12:AE13"/>
    <mergeCell ref="AF12:AG13"/>
    <mergeCell ref="AH12:AI13"/>
    <mergeCell ref="AJ12:AK13"/>
    <mergeCell ref="AL12:AM13"/>
    <mergeCell ref="AN12:AO13"/>
    <mergeCell ref="AP12:AQ13"/>
    <mergeCell ref="BS10:BU10"/>
    <mergeCell ref="BV10:BX10"/>
    <mergeCell ref="BY10:CA10"/>
    <mergeCell ref="CB10:CD10"/>
    <mergeCell ref="CE10:CG10"/>
    <mergeCell ref="CH10:CY10"/>
    <mergeCell ref="A11:A13"/>
    <mergeCell ref="B11:I11"/>
    <mergeCell ref="J11:AK11"/>
    <mergeCell ref="AL11:CA11"/>
    <mergeCell ref="CB11:CQ11"/>
    <mergeCell ref="CR11:CY11"/>
    <mergeCell ref="B12:C13"/>
    <mergeCell ref="D12:E13"/>
    <mergeCell ref="F12:G13"/>
    <mergeCell ref="H12:I13"/>
    <mergeCell ref="J12:K13"/>
    <mergeCell ref="L12:M13"/>
    <mergeCell ref="N12:O13"/>
    <mergeCell ref="P12:Q13"/>
    <mergeCell ref="R12:S13"/>
    <mergeCell ref="T12:U13"/>
    <mergeCell ref="V12:W13"/>
    <mergeCell ref="X12:Y13"/>
    <mergeCell ref="AR10:AT10"/>
    <mergeCell ref="AU10:AW10"/>
    <mergeCell ref="AX10:AZ10"/>
    <mergeCell ref="BA10:BC10"/>
    <mergeCell ref="BD10:BF10"/>
    <mergeCell ref="BG10:BI10"/>
    <mergeCell ref="BJ10:BL10"/>
    <mergeCell ref="BM10:BO10"/>
    <mergeCell ref="BP10:BR10"/>
    <mergeCell ref="Q10:S10"/>
    <mergeCell ref="T10:V10"/>
    <mergeCell ref="W10:Y10"/>
    <mergeCell ref="Z10:AB10"/>
    <mergeCell ref="AC10:AE10"/>
    <mergeCell ref="AF10:AH10"/>
    <mergeCell ref="AI10:AK10"/>
    <mergeCell ref="AL10:AN10"/>
    <mergeCell ref="AO10:AQ10"/>
    <mergeCell ref="B10:D10"/>
    <mergeCell ref="E10:G10"/>
    <mergeCell ref="H10:J10"/>
    <mergeCell ref="K10:M10"/>
    <mergeCell ref="N10:P10"/>
    <mergeCell ref="B9:D9"/>
    <mergeCell ref="E9:G9"/>
    <mergeCell ref="H9:J9"/>
    <mergeCell ref="K9:M9"/>
    <mergeCell ref="N9:P9"/>
    <mergeCell ref="CH9:CY9"/>
    <mergeCell ref="AO7:AQ8"/>
    <mergeCell ref="AR7:AT8"/>
    <mergeCell ref="BD7:BF8"/>
    <mergeCell ref="BA9:BC9"/>
    <mergeCell ref="BD9:BF9"/>
    <mergeCell ref="BG9:BI9"/>
    <mergeCell ref="BJ9:BL9"/>
    <mergeCell ref="BM9:BO9"/>
    <mergeCell ref="BS9:BU9"/>
    <mergeCell ref="BP9:BR9"/>
    <mergeCell ref="AO9:AQ9"/>
    <mergeCell ref="AR9:AT9"/>
    <mergeCell ref="AU9:AW9"/>
    <mergeCell ref="AX9:AZ9"/>
    <mergeCell ref="CH7:CJ8"/>
    <mergeCell ref="CW7:CY8"/>
    <mergeCell ref="CQ7:CS8"/>
    <mergeCell ref="CT7:CV8"/>
    <mergeCell ref="Q9:S9"/>
    <mergeCell ref="T9:V9"/>
    <mergeCell ref="W9:Y9"/>
    <mergeCell ref="Z9:AB9"/>
    <mergeCell ref="AC9:AE9"/>
    <mergeCell ref="AF9:AH9"/>
    <mergeCell ref="AI9:AK9"/>
    <mergeCell ref="AL9:AN9"/>
    <mergeCell ref="CE7:CG8"/>
    <mergeCell ref="AU7:AW8"/>
    <mergeCell ref="AX7:AZ8"/>
    <mergeCell ref="BA7:BC8"/>
    <mergeCell ref="BV9:BX9"/>
    <mergeCell ref="BY9:CA9"/>
    <mergeCell ref="CB9:CD9"/>
    <mergeCell ref="CE9:CG9"/>
    <mergeCell ref="BJ7:BL8"/>
    <mergeCell ref="AL6:AN6"/>
    <mergeCell ref="AO6:AQ6"/>
    <mergeCell ref="AR6:AT6"/>
    <mergeCell ref="AU6:AW6"/>
    <mergeCell ref="AX6:AZ6"/>
    <mergeCell ref="CE6:CG6"/>
    <mergeCell ref="CH6:CJ6"/>
    <mergeCell ref="BA6:BC6"/>
    <mergeCell ref="BD6:BF6"/>
    <mergeCell ref="BG6:BI6"/>
    <mergeCell ref="BJ6:BL6"/>
    <mergeCell ref="BM6:BO6"/>
    <mergeCell ref="BP6:BR6"/>
    <mergeCell ref="BS6:BU6"/>
    <mergeCell ref="BV6:BX6"/>
    <mergeCell ref="BY6:CA6"/>
    <mergeCell ref="CB6:CD6"/>
    <mergeCell ref="A7:A8"/>
    <mergeCell ref="B7:Y7"/>
    <mergeCell ref="Z7:AB8"/>
    <mergeCell ref="AC7:AE8"/>
    <mergeCell ref="AF7:AH8"/>
    <mergeCell ref="AI7:AK8"/>
    <mergeCell ref="AL7:AN8"/>
    <mergeCell ref="CK7:CM8"/>
    <mergeCell ref="CN7:CP8"/>
    <mergeCell ref="BM7:BO8"/>
    <mergeCell ref="BP7:BR8"/>
    <mergeCell ref="BS7:BU8"/>
    <mergeCell ref="BV7:BX8"/>
    <mergeCell ref="BY7:CA8"/>
    <mergeCell ref="CB7:CD8"/>
    <mergeCell ref="N8:P8"/>
    <mergeCell ref="Q8:S8"/>
    <mergeCell ref="T8:V8"/>
    <mergeCell ref="W8:Y8"/>
    <mergeCell ref="B8:D8"/>
    <mergeCell ref="E8:G8"/>
    <mergeCell ref="H8:J8"/>
    <mergeCell ref="K8:M8"/>
    <mergeCell ref="BG7:BI8"/>
    <mergeCell ref="CT5:CV5"/>
    <mergeCell ref="CW5:CY5"/>
    <mergeCell ref="CZ5:CZ6"/>
    <mergeCell ref="CK6:CM6"/>
    <mergeCell ref="CN6:CP6"/>
    <mergeCell ref="CQ6:CS6"/>
    <mergeCell ref="CT6:CV6"/>
    <mergeCell ref="CN5:CP5"/>
    <mergeCell ref="CQ5:CS5"/>
    <mergeCell ref="CW6:CY6"/>
    <mergeCell ref="B6:D6"/>
    <mergeCell ref="E6:G6"/>
    <mergeCell ref="H6:J6"/>
    <mergeCell ref="K6:M6"/>
    <mergeCell ref="N6:P6"/>
    <mergeCell ref="CK5:CM5"/>
    <mergeCell ref="BS5:BU5"/>
    <mergeCell ref="BV5:BX5"/>
    <mergeCell ref="BY5:CA5"/>
    <mergeCell ref="CB5:CD5"/>
    <mergeCell ref="Q6:S6"/>
    <mergeCell ref="T6:V6"/>
    <mergeCell ref="W6:Y6"/>
    <mergeCell ref="Z6:AB6"/>
    <mergeCell ref="AC6:AE6"/>
    <mergeCell ref="AF6:AH6"/>
    <mergeCell ref="AI6:AK6"/>
    <mergeCell ref="CH5:CJ5"/>
    <mergeCell ref="BA5:BC5"/>
    <mergeCell ref="BD5:BF5"/>
    <mergeCell ref="BG5:BI5"/>
    <mergeCell ref="BJ5:BL5"/>
    <mergeCell ref="BM5:BO5"/>
    <mergeCell ref="BP5:BR5"/>
    <mergeCell ref="AC5:AE5"/>
    <mergeCell ref="AF5:AH5"/>
    <mergeCell ref="AI5:AK5"/>
    <mergeCell ref="AL5:AN5"/>
    <mergeCell ref="AO5:AQ5"/>
    <mergeCell ref="AR5:AT5"/>
    <mergeCell ref="AU5:AW5"/>
    <mergeCell ref="AX5:AZ5"/>
    <mergeCell ref="CE5:CG5"/>
    <mergeCell ref="B5:D5"/>
    <mergeCell ref="E5:G5"/>
    <mergeCell ref="H5:J5"/>
    <mergeCell ref="K5:M5"/>
    <mergeCell ref="N5:P5"/>
    <mergeCell ref="Z2:AB4"/>
    <mergeCell ref="Q5:S5"/>
    <mergeCell ref="T5:V5"/>
    <mergeCell ref="W5:Y5"/>
    <mergeCell ref="Z5:AB5"/>
    <mergeCell ref="CT3:CV4"/>
    <mergeCell ref="CW3:CY4"/>
    <mergeCell ref="AL4:AN4"/>
    <mergeCell ref="AO4:AQ4"/>
    <mergeCell ref="AR4:AT4"/>
    <mergeCell ref="AU4:AW4"/>
    <mergeCell ref="AX4:AZ4"/>
    <mergeCell ref="BA4:BC4"/>
    <mergeCell ref="BD4:BF4"/>
    <mergeCell ref="BG4:BI4"/>
    <mergeCell ref="BJ4:BL4"/>
    <mergeCell ref="BM4:BO4"/>
    <mergeCell ref="BP4:BR4"/>
    <mergeCell ref="BS4:BU4"/>
    <mergeCell ref="BV4:BX4"/>
    <mergeCell ref="A1:CY1"/>
    <mergeCell ref="A2:A4"/>
    <mergeCell ref="B2:D4"/>
    <mergeCell ref="E2:G4"/>
    <mergeCell ref="H2:J4"/>
    <mergeCell ref="K2:M4"/>
    <mergeCell ref="N2:P4"/>
    <mergeCell ref="Q2:S4"/>
    <mergeCell ref="T2:V4"/>
    <mergeCell ref="W2:Y4"/>
    <mergeCell ref="AC2:AE4"/>
    <mergeCell ref="AF2:CS2"/>
    <mergeCell ref="CT2:CY2"/>
    <mergeCell ref="AF3:AH4"/>
    <mergeCell ref="AI3:AK4"/>
    <mergeCell ref="AL3:BR3"/>
    <mergeCell ref="BS3:BX3"/>
    <mergeCell ref="BY3:CA4"/>
    <mergeCell ref="CB3:CD4"/>
    <mergeCell ref="CE3:CG4"/>
    <mergeCell ref="CH3:CJ4"/>
    <mergeCell ref="CK3:CM4"/>
    <mergeCell ref="CN3:CP4"/>
    <mergeCell ref="CQ3:CS4"/>
  </mergeCells>
  <phoneticPr fontId="2"/>
  <dataValidations count="3">
    <dataValidation type="list" allowBlank="1" showInputMessage="1" showErrorMessage="1" sqref="AL15:CA15" xr:uid="{00000000-0002-0000-0200-000000000000}">
      <formula1>"①,②,③"</formula1>
    </dataValidation>
    <dataValidation type="list" allowBlank="1" showInputMessage="1" showErrorMessage="1" sqref="AL14:CY14 B15:AK15" xr:uid="{00000000-0002-0000-0200-000001000000}">
      <formula1>"○"</formula1>
    </dataValidation>
    <dataValidation imeMode="off" allowBlank="1" showInputMessage="1" showErrorMessage="1" sqref="B5:CY6 B9:CY10" xr:uid="{00000000-0002-0000-0200-000002000000}"/>
  </dataValidations>
  <printOptions horizontalCentered="1"/>
  <pageMargins left="0.59055118110236227" right="0.19685039370078741" top="0.19685039370078741" bottom="0.19685039370078741" header="0.19685039370078741" footer="0.19685039370078741"/>
  <pageSetup paperSize="9" orientation="landscape" blackAndWhite="1"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7"/>
  <sheetViews>
    <sheetView view="pageBreakPreview" zoomScaleNormal="100" zoomScaleSheetLayoutView="100" workbookViewId="0"/>
  </sheetViews>
  <sheetFormatPr defaultColWidth="4.25" defaultRowHeight="11.25" x14ac:dyDescent="0.15"/>
  <cols>
    <col min="1" max="1" width="7.5" style="43" customWidth="1"/>
    <col min="2" max="3" width="3.75" style="43" customWidth="1"/>
    <col min="4" max="4" width="17.5" style="43" customWidth="1"/>
    <col min="5" max="5" width="7.5" style="43" customWidth="1"/>
    <col min="6" max="6" width="31.25" style="43" customWidth="1"/>
    <col min="7" max="7" width="22.5" style="43" customWidth="1"/>
    <col min="8" max="8" width="7.5" style="43" customWidth="1"/>
    <col min="9" max="9" width="5" style="43" customWidth="1"/>
    <col min="10" max="10" width="4.25" style="43" customWidth="1"/>
    <col min="11" max="13" width="3" style="43" customWidth="1"/>
    <col min="14" max="15" width="4.25" style="43" customWidth="1"/>
    <col min="16" max="18" width="3" style="43" customWidth="1"/>
    <col min="19" max="19" width="4.25" style="43" customWidth="1"/>
    <col min="20" max="202" width="9" style="43" customWidth="1"/>
    <col min="203" max="226" width="3.5" style="43" customWidth="1"/>
    <col min="227" max="229" width="3" style="43" customWidth="1"/>
    <col min="230" max="230" width="5" style="43" customWidth="1"/>
    <col min="231" max="231" width="4.25" style="43" customWidth="1"/>
    <col min="232" max="232" width="2.875" style="43" customWidth="1"/>
    <col min="233" max="234" width="3" style="43" customWidth="1"/>
    <col min="235" max="16384" width="4.25" style="43"/>
  </cols>
  <sheetData>
    <row r="1" spans="1:19" ht="16.5" customHeight="1" x14ac:dyDescent="0.15">
      <c r="B1" s="481" t="s">
        <v>191</v>
      </c>
      <c r="C1" s="481"/>
      <c r="D1" s="481"/>
      <c r="E1" s="481"/>
      <c r="F1" s="481"/>
      <c r="G1" s="481"/>
      <c r="H1" s="481"/>
      <c r="I1" s="481"/>
      <c r="J1" s="481"/>
      <c r="K1" s="481"/>
      <c r="L1" s="481"/>
      <c r="M1" s="481"/>
      <c r="N1" s="481"/>
      <c r="O1" s="481"/>
      <c r="P1" s="481"/>
      <c r="Q1" s="481"/>
      <c r="R1" s="481"/>
      <c r="S1" s="481"/>
    </row>
    <row r="2" spans="1:19" ht="23.25" customHeight="1" x14ac:dyDescent="0.15">
      <c r="A2" s="63"/>
      <c r="B2" s="559" t="s">
        <v>664</v>
      </c>
      <c r="C2" s="66" t="s">
        <v>18</v>
      </c>
      <c r="D2" s="62" t="s">
        <v>38</v>
      </c>
      <c r="E2" s="67" t="s">
        <v>37</v>
      </c>
      <c r="F2" s="62" t="s">
        <v>192</v>
      </c>
      <c r="G2" s="62" t="s">
        <v>193</v>
      </c>
      <c r="H2" s="562" t="s">
        <v>44</v>
      </c>
      <c r="I2" s="563"/>
      <c r="J2" s="562" t="s">
        <v>194</v>
      </c>
      <c r="K2" s="564"/>
      <c r="L2" s="564"/>
      <c r="M2" s="564"/>
      <c r="N2" s="564"/>
      <c r="O2" s="564"/>
      <c r="P2" s="564"/>
      <c r="Q2" s="564"/>
      <c r="R2" s="564"/>
      <c r="S2" s="563"/>
    </row>
    <row r="3" spans="1:19" ht="23.25" customHeight="1" x14ac:dyDescent="0.15">
      <c r="B3" s="560"/>
      <c r="C3" s="482" t="s">
        <v>195</v>
      </c>
      <c r="D3" s="68"/>
      <c r="E3" s="69"/>
      <c r="F3" s="70"/>
      <c r="G3" s="70"/>
      <c r="H3" s="71"/>
      <c r="I3" s="72" t="s">
        <v>46</v>
      </c>
      <c r="J3" s="73"/>
      <c r="K3" s="160"/>
      <c r="L3" s="74" t="s">
        <v>47</v>
      </c>
      <c r="M3" s="160"/>
      <c r="N3" s="75" t="s">
        <v>48</v>
      </c>
      <c r="O3" s="76"/>
      <c r="P3" s="160"/>
      <c r="Q3" s="74" t="s">
        <v>47</v>
      </c>
      <c r="R3" s="160"/>
      <c r="S3" s="77" t="s">
        <v>49</v>
      </c>
    </row>
    <row r="4" spans="1:19" ht="23.25" customHeight="1" x14ac:dyDescent="0.15">
      <c r="B4" s="560"/>
      <c r="C4" s="483"/>
      <c r="D4" s="38"/>
      <c r="E4" s="78"/>
      <c r="F4" s="79"/>
      <c r="G4" s="79"/>
      <c r="H4" s="41"/>
      <c r="I4" s="15" t="s">
        <v>45</v>
      </c>
      <c r="J4" s="22"/>
      <c r="K4" s="158"/>
      <c r="L4" s="57" t="s">
        <v>34</v>
      </c>
      <c r="M4" s="158"/>
      <c r="N4" s="52" t="s">
        <v>36</v>
      </c>
      <c r="O4" s="80"/>
      <c r="P4" s="158"/>
      <c r="Q4" s="57" t="s">
        <v>34</v>
      </c>
      <c r="R4" s="158"/>
      <c r="S4" s="81" t="s">
        <v>35</v>
      </c>
    </row>
    <row r="5" spans="1:19" ht="23.25" customHeight="1" x14ac:dyDescent="0.15">
      <c r="B5" s="560"/>
      <c r="C5" s="483"/>
      <c r="D5" s="38"/>
      <c r="E5" s="78"/>
      <c r="F5" s="79"/>
      <c r="G5" s="79"/>
      <c r="H5" s="41"/>
      <c r="I5" s="15" t="s">
        <v>45</v>
      </c>
      <c r="J5" s="22"/>
      <c r="K5" s="158"/>
      <c r="L5" s="57" t="s">
        <v>34</v>
      </c>
      <c r="M5" s="158"/>
      <c r="N5" s="52" t="s">
        <v>36</v>
      </c>
      <c r="O5" s="80"/>
      <c r="P5" s="158"/>
      <c r="Q5" s="57" t="s">
        <v>34</v>
      </c>
      <c r="R5" s="158"/>
      <c r="S5" s="81" t="s">
        <v>35</v>
      </c>
    </row>
    <row r="6" spans="1:19" ht="23.25" customHeight="1" x14ac:dyDescent="0.15">
      <c r="A6" s="82"/>
      <c r="B6" s="560"/>
      <c r="C6" s="483"/>
      <c r="D6" s="38"/>
      <c r="E6" s="78"/>
      <c r="F6" s="79"/>
      <c r="G6" s="79"/>
      <c r="H6" s="41"/>
      <c r="I6" s="15" t="s">
        <v>45</v>
      </c>
      <c r="J6" s="22"/>
      <c r="K6" s="158"/>
      <c r="L6" s="57" t="s">
        <v>34</v>
      </c>
      <c r="M6" s="158"/>
      <c r="N6" s="52" t="s">
        <v>36</v>
      </c>
      <c r="O6" s="80"/>
      <c r="P6" s="158"/>
      <c r="Q6" s="57" t="s">
        <v>34</v>
      </c>
      <c r="R6" s="158"/>
      <c r="S6" s="81" t="s">
        <v>35</v>
      </c>
    </row>
    <row r="7" spans="1:19" ht="23.25" customHeight="1" x14ac:dyDescent="0.15">
      <c r="B7" s="560"/>
      <c r="C7" s="565"/>
      <c r="D7" s="39"/>
      <c r="E7" s="83"/>
      <c r="F7" s="84"/>
      <c r="G7" s="84"/>
      <c r="H7" s="85"/>
      <c r="I7" s="16" t="s">
        <v>45</v>
      </c>
      <c r="J7" s="25"/>
      <c r="K7" s="159"/>
      <c r="L7" s="59" t="s">
        <v>34</v>
      </c>
      <c r="M7" s="159"/>
      <c r="N7" s="54" t="s">
        <v>36</v>
      </c>
      <c r="O7" s="86"/>
      <c r="P7" s="159"/>
      <c r="Q7" s="59" t="s">
        <v>34</v>
      </c>
      <c r="R7" s="159"/>
      <c r="S7" s="87" t="s">
        <v>35</v>
      </c>
    </row>
    <row r="8" spans="1:19" ht="23.25" customHeight="1" x14ac:dyDescent="0.15">
      <c r="B8" s="560"/>
      <c r="C8" s="482" t="s">
        <v>196</v>
      </c>
      <c r="D8" s="68"/>
      <c r="E8" s="69"/>
      <c r="F8" s="70"/>
      <c r="G8" s="70"/>
      <c r="H8" s="71"/>
      <c r="I8" s="72" t="s">
        <v>45</v>
      </c>
      <c r="J8" s="73"/>
      <c r="K8" s="160"/>
      <c r="L8" s="74" t="s">
        <v>34</v>
      </c>
      <c r="M8" s="160"/>
      <c r="N8" s="75" t="s">
        <v>36</v>
      </c>
      <c r="O8" s="76"/>
      <c r="P8" s="160"/>
      <c r="Q8" s="74" t="s">
        <v>34</v>
      </c>
      <c r="R8" s="160"/>
      <c r="S8" s="77" t="s">
        <v>35</v>
      </c>
    </row>
    <row r="9" spans="1:19" ht="23.25" customHeight="1" x14ac:dyDescent="0.15">
      <c r="A9" s="148" t="s">
        <v>22</v>
      </c>
      <c r="B9" s="560"/>
      <c r="C9" s="483"/>
      <c r="D9" s="38"/>
      <c r="E9" s="78"/>
      <c r="F9" s="79"/>
      <c r="G9" s="79"/>
      <c r="H9" s="41"/>
      <c r="I9" s="15" t="s">
        <v>45</v>
      </c>
      <c r="J9" s="22"/>
      <c r="K9" s="158"/>
      <c r="L9" s="57" t="s">
        <v>34</v>
      </c>
      <c r="M9" s="158"/>
      <c r="N9" s="52" t="s">
        <v>36</v>
      </c>
      <c r="O9" s="80"/>
      <c r="P9" s="158"/>
      <c r="Q9" s="57" t="s">
        <v>34</v>
      </c>
      <c r="R9" s="158"/>
      <c r="S9" s="81" t="s">
        <v>35</v>
      </c>
    </row>
    <row r="10" spans="1:19" ht="23.25" customHeight="1" x14ac:dyDescent="0.15">
      <c r="B10" s="560"/>
      <c r="C10" s="483"/>
      <c r="D10" s="38"/>
      <c r="E10" s="78"/>
      <c r="F10" s="79"/>
      <c r="G10" s="79"/>
      <c r="H10" s="41"/>
      <c r="I10" s="15" t="s">
        <v>45</v>
      </c>
      <c r="J10" s="22"/>
      <c r="K10" s="158"/>
      <c r="L10" s="57" t="s">
        <v>34</v>
      </c>
      <c r="M10" s="158"/>
      <c r="N10" s="52" t="s">
        <v>36</v>
      </c>
      <c r="O10" s="80"/>
      <c r="P10" s="158"/>
      <c r="Q10" s="57" t="s">
        <v>34</v>
      </c>
      <c r="R10" s="158"/>
      <c r="S10" s="81" t="s">
        <v>35</v>
      </c>
    </row>
    <row r="11" spans="1:19" ht="23.25" customHeight="1" x14ac:dyDescent="0.15">
      <c r="B11" s="560"/>
      <c r="C11" s="483"/>
      <c r="D11" s="38"/>
      <c r="E11" s="78"/>
      <c r="F11" s="79"/>
      <c r="G11" s="79"/>
      <c r="H11" s="41"/>
      <c r="I11" s="15" t="s">
        <v>45</v>
      </c>
      <c r="J11" s="22"/>
      <c r="K11" s="158"/>
      <c r="L11" s="57" t="s">
        <v>34</v>
      </c>
      <c r="M11" s="158"/>
      <c r="N11" s="52" t="s">
        <v>36</v>
      </c>
      <c r="O11" s="80"/>
      <c r="P11" s="158"/>
      <c r="Q11" s="57" t="s">
        <v>34</v>
      </c>
      <c r="R11" s="158"/>
      <c r="S11" s="81" t="s">
        <v>35</v>
      </c>
    </row>
    <row r="12" spans="1:19" ht="23.25" customHeight="1" x14ac:dyDescent="0.15">
      <c r="B12" s="560"/>
      <c r="C12" s="483"/>
      <c r="D12" s="38"/>
      <c r="E12" s="78"/>
      <c r="F12" s="79"/>
      <c r="G12" s="79"/>
      <c r="H12" s="41"/>
      <c r="I12" s="15" t="s">
        <v>45</v>
      </c>
      <c r="J12" s="22"/>
      <c r="K12" s="158"/>
      <c r="L12" s="57" t="s">
        <v>34</v>
      </c>
      <c r="M12" s="158"/>
      <c r="N12" s="52" t="s">
        <v>36</v>
      </c>
      <c r="O12" s="80"/>
      <c r="P12" s="158"/>
      <c r="Q12" s="57" t="s">
        <v>34</v>
      </c>
      <c r="R12" s="158"/>
      <c r="S12" s="81" t="s">
        <v>35</v>
      </c>
    </row>
    <row r="13" spans="1:19" ht="23.25" customHeight="1" x14ac:dyDescent="0.15">
      <c r="B13" s="560"/>
      <c r="C13" s="483"/>
      <c r="D13" s="38"/>
      <c r="E13" s="88"/>
      <c r="F13" s="79"/>
      <c r="G13" s="79"/>
      <c r="H13" s="42"/>
      <c r="I13" s="14" t="s">
        <v>45</v>
      </c>
      <c r="J13" s="89"/>
      <c r="K13" s="161"/>
      <c r="L13" s="90" t="s">
        <v>34</v>
      </c>
      <c r="M13" s="161"/>
      <c r="N13" s="91" t="s">
        <v>36</v>
      </c>
      <c r="O13" s="92"/>
      <c r="P13" s="161"/>
      <c r="Q13" s="90" t="s">
        <v>34</v>
      </c>
      <c r="R13" s="161"/>
      <c r="S13" s="93" t="s">
        <v>35</v>
      </c>
    </row>
    <row r="14" spans="1:19" ht="23.25" customHeight="1" x14ac:dyDescent="0.15">
      <c r="B14" s="560"/>
      <c r="C14" s="483"/>
      <c r="D14" s="38"/>
      <c r="E14" s="78"/>
      <c r="F14" s="79"/>
      <c r="G14" s="79"/>
      <c r="H14" s="41"/>
      <c r="I14" s="15" t="s">
        <v>45</v>
      </c>
      <c r="J14" s="22"/>
      <c r="K14" s="158"/>
      <c r="L14" s="57" t="s">
        <v>34</v>
      </c>
      <c r="M14" s="158"/>
      <c r="N14" s="52" t="s">
        <v>36</v>
      </c>
      <c r="O14" s="80"/>
      <c r="P14" s="158"/>
      <c r="Q14" s="57" t="s">
        <v>34</v>
      </c>
      <c r="R14" s="158"/>
      <c r="S14" s="81" t="s">
        <v>35</v>
      </c>
    </row>
    <row r="15" spans="1:19" ht="23.25" customHeight="1" x14ac:dyDescent="0.15">
      <c r="B15" s="560"/>
      <c r="C15" s="483"/>
      <c r="D15" s="38"/>
      <c r="E15" s="78"/>
      <c r="F15" s="79"/>
      <c r="G15" s="79"/>
      <c r="H15" s="41"/>
      <c r="I15" s="15" t="s">
        <v>45</v>
      </c>
      <c r="J15" s="22"/>
      <c r="K15" s="158"/>
      <c r="L15" s="57" t="s">
        <v>34</v>
      </c>
      <c r="M15" s="158"/>
      <c r="N15" s="52" t="s">
        <v>36</v>
      </c>
      <c r="O15" s="80"/>
      <c r="P15" s="158"/>
      <c r="Q15" s="57" t="s">
        <v>34</v>
      </c>
      <c r="R15" s="158"/>
      <c r="S15" s="81" t="s">
        <v>35</v>
      </c>
    </row>
    <row r="16" spans="1:19" ht="23.25" customHeight="1" x14ac:dyDescent="0.15">
      <c r="B16" s="560"/>
      <c r="C16" s="483"/>
      <c r="D16" s="38"/>
      <c r="E16" s="88"/>
      <c r="F16" s="79"/>
      <c r="G16" s="79"/>
      <c r="H16" s="42"/>
      <c r="I16" s="14" t="s">
        <v>45</v>
      </c>
      <c r="J16" s="89"/>
      <c r="K16" s="161"/>
      <c r="L16" s="90" t="s">
        <v>34</v>
      </c>
      <c r="M16" s="161"/>
      <c r="N16" s="91" t="s">
        <v>36</v>
      </c>
      <c r="O16" s="92"/>
      <c r="P16" s="161"/>
      <c r="Q16" s="90" t="s">
        <v>34</v>
      </c>
      <c r="R16" s="161"/>
      <c r="S16" s="93" t="s">
        <v>35</v>
      </c>
    </row>
    <row r="17" spans="1:19" ht="23.25" customHeight="1" x14ac:dyDescent="0.15">
      <c r="B17" s="560"/>
      <c r="C17" s="483"/>
      <c r="D17" s="38"/>
      <c r="E17" s="78"/>
      <c r="F17" s="79"/>
      <c r="G17" s="79"/>
      <c r="H17" s="41"/>
      <c r="I17" s="15" t="s">
        <v>45</v>
      </c>
      <c r="J17" s="22"/>
      <c r="K17" s="158"/>
      <c r="L17" s="57" t="s">
        <v>34</v>
      </c>
      <c r="M17" s="158"/>
      <c r="N17" s="52" t="s">
        <v>36</v>
      </c>
      <c r="O17" s="80"/>
      <c r="P17" s="158"/>
      <c r="Q17" s="57" t="s">
        <v>34</v>
      </c>
      <c r="R17" s="158"/>
      <c r="S17" s="81" t="s">
        <v>35</v>
      </c>
    </row>
    <row r="18" spans="1:19" ht="23.25" customHeight="1" x14ac:dyDescent="0.15">
      <c r="B18" s="560"/>
      <c r="C18" s="483"/>
      <c r="D18" s="38"/>
      <c r="E18" s="78"/>
      <c r="F18" s="79"/>
      <c r="G18" s="79"/>
      <c r="H18" s="41"/>
      <c r="I18" s="15" t="s">
        <v>45</v>
      </c>
      <c r="J18" s="22"/>
      <c r="K18" s="158"/>
      <c r="L18" s="57" t="s">
        <v>34</v>
      </c>
      <c r="M18" s="158"/>
      <c r="N18" s="52" t="s">
        <v>36</v>
      </c>
      <c r="O18" s="80"/>
      <c r="P18" s="158"/>
      <c r="Q18" s="57" t="s">
        <v>34</v>
      </c>
      <c r="R18" s="158"/>
      <c r="S18" s="81" t="s">
        <v>35</v>
      </c>
    </row>
    <row r="19" spans="1:19" ht="23.25" customHeight="1" x14ac:dyDescent="0.15">
      <c r="B19" s="560"/>
      <c r="C19" s="483"/>
      <c r="D19" s="38"/>
      <c r="E19" s="78"/>
      <c r="F19" s="79"/>
      <c r="G19" s="79"/>
      <c r="H19" s="41"/>
      <c r="I19" s="15" t="s">
        <v>45</v>
      </c>
      <c r="J19" s="22"/>
      <c r="K19" s="158"/>
      <c r="L19" s="57" t="s">
        <v>34</v>
      </c>
      <c r="M19" s="158"/>
      <c r="N19" s="52" t="s">
        <v>36</v>
      </c>
      <c r="O19" s="80"/>
      <c r="P19" s="158"/>
      <c r="Q19" s="57" t="s">
        <v>34</v>
      </c>
      <c r="R19" s="158"/>
      <c r="S19" s="81" t="s">
        <v>35</v>
      </c>
    </row>
    <row r="20" spans="1:19" ht="23.25" customHeight="1" x14ac:dyDescent="0.15">
      <c r="A20" s="147" t="s">
        <v>22</v>
      </c>
      <c r="B20" s="560"/>
      <c r="C20" s="483"/>
      <c r="D20" s="38"/>
      <c r="E20" s="88"/>
      <c r="F20" s="79"/>
      <c r="G20" s="79"/>
      <c r="H20" s="42"/>
      <c r="I20" s="14" t="s">
        <v>45</v>
      </c>
      <c r="J20" s="89"/>
      <c r="K20" s="161"/>
      <c r="L20" s="90" t="s">
        <v>34</v>
      </c>
      <c r="M20" s="161"/>
      <c r="N20" s="91" t="s">
        <v>36</v>
      </c>
      <c r="O20" s="92"/>
      <c r="P20" s="161"/>
      <c r="Q20" s="90" t="s">
        <v>34</v>
      </c>
      <c r="R20" s="161"/>
      <c r="S20" s="93" t="s">
        <v>35</v>
      </c>
    </row>
    <row r="21" spans="1:19" ht="23.25" customHeight="1" x14ac:dyDescent="0.15">
      <c r="B21" s="560"/>
      <c r="C21" s="565"/>
      <c r="D21" s="39"/>
      <c r="E21" s="94"/>
      <c r="F21" s="84"/>
      <c r="G21" s="84"/>
      <c r="H21" s="95"/>
      <c r="I21" s="96" t="s">
        <v>45</v>
      </c>
      <c r="J21" s="97"/>
      <c r="K21" s="162"/>
      <c r="L21" s="50" t="s">
        <v>34</v>
      </c>
      <c r="M21" s="162"/>
      <c r="N21" s="98" t="s">
        <v>36</v>
      </c>
      <c r="O21" s="99"/>
      <c r="P21" s="162"/>
      <c r="Q21" s="50" t="s">
        <v>34</v>
      </c>
      <c r="R21" s="162"/>
      <c r="S21" s="51" t="s">
        <v>35</v>
      </c>
    </row>
    <row r="22" spans="1:19" ht="23.25" customHeight="1" x14ac:dyDescent="0.15">
      <c r="B22" s="560"/>
      <c r="C22" s="482" t="s">
        <v>197</v>
      </c>
      <c r="D22" s="68"/>
      <c r="E22" s="69"/>
      <c r="F22" s="70"/>
      <c r="G22" s="70"/>
      <c r="H22" s="71"/>
      <c r="I22" s="72" t="s">
        <v>45</v>
      </c>
      <c r="J22" s="73"/>
      <c r="K22" s="160"/>
      <c r="L22" s="74" t="s">
        <v>34</v>
      </c>
      <c r="M22" s="160"/>
      <c r="N22" s="75" t="s">
        <v>36</v>
      </c>
      <c r="O22" s="76"/>
      <c r="P22" s="160"/>
      <c r="Q22" s="74" t="s">
        <v>34</v>
      </c>
      <c r="R22" s="160"/>
      <c r="S22" s="77" t="s">
        <v>35</v>
      </c>
    </row>
    <row r="23" spans="1:19" ht="23.25" customHeight="1" x14ac:dyDescent="0.15">
      <c r="B23" s="560"/>
      <c r="C23" s="483"/>
      <c r="D23" s="38"/>
      <c r="E23" s="88"/>
      <c r="F23" s="79"/>
      <c r="G23" s="79"/>
      <c r="H23" s="42"/>
      <c r="I23" s="14" t="s">
        <v>45</v>
      </c>
      <c r="J23" s="89"/>
      <c r="K23" s="161"/>
      <c r="L23" s="90" t="s">
        <v>34</v>
      </c>
      <c r="M23" s="161"/>
      <c r="N23" s="91" t="s">
        <v>36</v>
      </c>
      <c r="O23" s="92"/>
      <c r="P23" s="161"/>
      <c r="Q23" s="90" t="s">
        <v>34</v>
      </c>
      <c r="R23" s="161"/>
      <c r="S23" s="93" t="s">
        <v>35</v>
      </c>
    </row>
    <row r="24" spans="1:19" ht="23.25" customHeight="1" x14ac:dyDescent="0.15">
      <c r="B24" s="560"/>
      <c r="C24" s="483"/>
      <c r="D24" s="38"/>
      <c r="E24" s="78"/>
      <c r="F24" s="79"/>
      <c r="G24" s="79"/>
      <c r="H24" s="41"/>
      <c r="I24" s="15" t="s">
        <v>45</v>
      </c>
      <c r="J24" s="22"/>
      <c r="K24" s="158"/>
      <c r="L24" s="57" t="s">
        <v>34</v>
      </c>
      <c r="M24" s="158"/>
      <c r="N24" s="52" t="s">
        <v>36</v>
      </c>
      <c r="O24" s="80"/>
      <c r="P24" s="158"/>
      <c r="Q24" s="57" t="s">
        <v>34</v>
      </c>
      <c r="R24" s="158"/>
      <c r="S24" s="81" t="s">
        <v>35</v>
      </c>
    </row>
    <row r="25" spans="1:19" ht="23.25" customHeight="1" x14ac:dyDescent="0.15">
      <c r="B25" s="561"/>
      <c r="C25" s="565"/>
      <c r="D25" s="39"/>
      <c r="E25" s="83"/>
      <c r="F25" s="84"/>
      <c r="G25" s="84"/>
      <c r="H25" s="85"/>
      <c r="I25" s="16" t="s">
        <v>45</v>
      </c>
      <c r="J25" s="25"/>
      <c r="K25" s="159"/>
      <c r="L25" s="59" t="s">
        <v>34</v>
      </c>
      <c r="M25" s="159"/>
      <c r="N25" s="54" t="s">
        <v>36</v>
      </c>
      <c r="O25" s="86"/>
      <c r="P25" s="159"/>
      <c r="Q25" s="59" t="s">
        <v>34</v>
      </c>
      <c r="R25" s="159"/>
      <c r="S25" s="87" t="s">
        <v>35</v>
      </c>
    </row>
    <row r="26" spans="1:19" ht="13.5" customHeight="1" x14ac:dyDescent="0.15">
      <c r="B26" s="557" t="s">
        <v>198</v>
      </c>
      <c r="C26" s="557"/>
      <c r="D26" s="557"/>
      <c r="E26" s="557"/>
      <c r="F26" s="557"/>
      <c r="G26" s="557"/>
      <c r="H26" s="557"/>
      <c r="I26" s="557"/>
      <c r="J26" s="557"/>
      <c r="K26" s="557"/>
      <c r="L26" s="557"/>
      <c r="M26" s="557"/>
      <c r="N26" s="557"/>
      <c r="O26" s="557"/>
      <c r="P26" s="557"/>
      <c r="Q26" s="557"/>
      <c r="R26" s="557"/>
      <c r="S26" s="557"/>
    </row>
    <row r="27" spans="1:19" ht="13.5" customHeight="1" x14ac:dyDescent="0.15">
      <c r="B27" s="553" t="s">
        <v>24</v>
      </c>
      <c r="C27" s="553"/>
      <c r="D27" s="553"/>
      <c r="E27" s="553"/>
      <c r="F27" s="553"/>
      <c r="G27" s="553"/>
      <c r="H27" s="553"/>
      <c r="I27" s="558" t="str">
        <f>IF('様式1-1_申請書(表)'!$E$8="","",'様式1-1_申請書(表)'!$E$8)</f>
        <v/>
      </c>
      <c r="J27" s="558"/>
      <c r="K27" s="558"/>
      <c r="L27" s="558"/>
      <c r="M27" s="558"/>
      <c r="N27" s="558"/>
      <c r="O27" s="558"/>
      <c r="P27" s="558"/>
      <c r="Q27" s="558"/>
      <c r="R27" s="558"/>
      <c r="S27" s="43" t="s">
        <v>23</v>
      </c>
    </row>
  </sheetData>
  <sheetProtection algorithmName="SHA-512" hashValue="mfBTz8pXLeAxKV+GszglcyyUtDbQ6QimioZV4pZOQLV6P6LwkVoTxVt15Kr+0hddL+ZakwVWRLVJJD+WJ8xZMg==" saltValue="g+4022nGL7fEhfL8jrFD2w==" spinCount="100000" sheet="1" objects="1" scenarios="1"/>
  <mergeCells count="10">
    <mergeCell ref="B26:S26"/>
    <mergeCell ref="B27:H27"/>
    <mergeCell ref="I27:R27"/>
    <mergeCell ref="B1:S1"/>
    <mergeCell ref="B2:B25"/>
    <mergeCell ref="H2:I2"/>
    <mergeCell ref="J2:S2"/>
    <mergeCell ref="C3:C7"/>
    <mergeCell ref="C8:C21"/>
    <mergeCell ref="C22:C25"/>
  </mergeCells>
  <phoneticPr fontId="2"/>
  <dataValidations count="5">
    <dataValidation type="list" allowBlank="1" showInputMessage="1" showErrorMessage="1" sqref="J3:J25 O3:O25" xr:uid="{00000000-0002-0000-0300-000000000000}">
      <formula1>"平成,令和"</formula1>
    </dataValidation>
    <dataValidation type="list" allowBlank="1" showInputMessage="1" showErrorMessage="1" sqref="E3:E25" xr:uid="{00000000-0002-0000-0300-000001000000}">
      <formula1>"元請,下請"</formula1>
    </dataValidation>
    <dataValidation imeMode="off" allowBlank="1" showInputMessage="1" showErrorMessage="1" sqref="K65431:K65444 HX65431:HX65444 H3:H25 M3:M25 P3:P25 K3:K25 R3:R25" xr:uid="{00000000-0002-0000-0300-000002000000}"/>
    <dataValidation imeMode="on" allowBlank="1" showInputMessage="1" showErrorMessage="1" sqref="GX65421:IV65421 E65421:S65421" xr:uid="{00000000-0002-0000-0300-000003000000}"/>
    <dataValidation imeMode="hiragana" allowBlank="1" showInputMessage="1" showErrorMessage="1" sqref="D3:D25 F3:F25 G3:G25" xr:uid="{00000000-0002-0000-0300-000004000000}"/>
  </dataValidations>
  <pageMargins left="0.19685039370078741" right="0.59055118110236227" top="0.19685039370078741" bottom="0.19685039370078741" header="0.19685039370078741" footer="0.19685039370078741"/>
  <pageSetup paperSize="9" orientation="landscape" blackAndWhite="1"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
  <sheetViews>
    <sheetView view="pageBreakPreview" zoomScaleNormal="100" zoomScaleSheetLayoutView="100" workbookViewId="0">
      <selection sqref="A1:K1"/>
    </sheetView>
  </sheetViews>
  <sheetFormatPr defaultRowHeight="13.5" x14ac:dyDescent="0.15"/>
  <cols>
    <col min="1" max="1" width="5.25" style="44" bestFit="1" customWidth="1"/>
    <col min="2" max="2" width="35" style="100" customWidth="1"/>
    <col min="3" max="3" width="3.125" style="100" customWidth="1"/>
    <col min="4" max="4" width="3.75" style="100" customWidth="1"/>
    <col min="5" max="5" width="3.125" style="100" customWidth="1"/>
    <col min="6" max="6" width="5" style="100" customWidth="1"/>
    <col min="7" max="7" width="43.75" style="100" customWidth="1"/>
    <col min="8" max="8" width="7.5" style="100" customWidth="1"/>
    <col min="9" max="9" width="15" style="100" bestFit="1" customWidth="1"/>
    <col min="10" max="10" width="12.5" style="100" customWidth="1"/>
    <col min="11" max="11" width="2.5" style="100" bestFit="1" customWidth="1"/>
    <col min="12" max="16384" width="9" style="100"/>
  </cols>
  <sheetData>
    <row r="1" spans="1:11" ht="15" customHeight="1" x14ac:dyDescent="0.15">
      <c r="A1" s="566" t="s">
        <v>199</v>
      </c>
      <c r="B1" s="566"/>
      <c r="C1" s="566"/>
      <c r="D1" s="566"/>
      <c r="E1" s="566"/>
      <c r="F1" s="566"/>
      <c r="G1" s="566"/>
      <c r="H1" s="566"/>
      <c r="I1" s="566"/>
      <c r="J1" s="566"/>
      <c r="K1" s="566"/>
    </row>
    <row r="2" spans="1:11" ht="42" customHeight="1" x14ac:dyDescent="0.15">
      <c r="A2" s="567" t="s">
        <v>43</v>
      </c>
      <c r="B2" s="567"/>
      <c r="C2" s="567"/>
      <c r="D2" s="567"/>
      <c r="E2" s="567"/>
      <c r="F2" s="567"/>
      <c r="G2" s="567"/>
      <c r="H2" s="567"/>
      <c r="I2" s="567"/>
      <c r="J2" s="567"/>
      <c r="K2" s="567"/>
    </row>
    <row r="3" spans="1:11" s="44" customFormat="1" ht="42" customHeight="1" x14ac:dyDescent="0.15">
      <c r="A3" s="101" t="s">
        <v>26</v>
      </c>
      <c r="B3" s="102" t="s">
        <v>27</v>
      </c>
      <c r="C3" s="568" t="s">
        <v>28</v>
      </c>
      <c r="D3" s="570"/>
      <c r="E3" s="570"/>
      <c r="F3" s="569"/>
      <c r="G3" s="568" t="s">
        <v>31</v>
      </c>
      <c r="H3" s="569"/>
      <c r="I3" s="102" t="s">
        <v>29</v>
      </c>
      <c r="J3" s="570" t="s">
        <v>30</v>
      </c>
      <c r="K3" s="569"/>
    </row>
    <row r="4" spans="1:11" ht="42" customHeight="1" x14ac:dyDescent="0.15">
      <c r="A4" s="103">
        <v>1</v>
      </c>
      <c r="B4" s="2"/>
      <c r="C4" s="149" t="s">
        <v>222</v>
      </c>
      <c r="D4" s="226"/>
      <c r="E4" s="150" t="s">
        <v>221</v>
      </c>
      <c r="F4" s="229"/>
      <c r="G4" s="571"/>
      <c r="H4" s="572"/>
      <c r="I4" s="104"/>
      <c r="J4" s="573"/>
      <c r="K4" s="417"/>
    </row>
    <row r="5" spans="1:11" ht="42" customHeight="1" x14ac:dyDescent="0.15">
      <c r="A5" s="105">
        <v>2</v>
      </c>
      <c r="B5" s="3"/>
      <c r="C5" s="151" t="s">
        <v>222</v>
      </c>
      <c r="D5" s="227"/>
      <c r="E5" s="152" t="s">
        <v>221</v>
      </c>
      <c r="F5" s="230"/>
      <c r="G5" s="574"/>
      <c r="H5" s="575"/>
      <c r="I5" s="106"/>
      <c r="J5" s="576"/>
      <c r="K5" s="577"/>
    </row>
    <row r="6" spans="1:11" ht="42" customHeight="1" x14ac:dyDescent="0.15">
      <c r="A6" s="105">
        <v>3</v>
      </c>
      <c r="B6" s="3"/>
      <c r="C6" s="151" t="s">
        <v>222</v>
      </c>
      <c r="D6" s="227"/>
      <c r="E6" s="152" t="s">
        <v>221</v>
      </c>
      <c r="F6" s="230"/>
      <c r="G6" s="574"/>
      <c r="H6" s="575"/>
      <c r="I6" s="106"/>
      <c r="J6" s="576"/>
      <c r="K6" s="577"/>
    </row>
    <row r="7" spans="1:11" ht="42" customHeight="1" x14ac:dyDescent="0.15">
      <c r="A7" s="105">
        <v>4</v>
      </c>
      <c r="B7" s="3"/>
      <c r="C7" s="151" t="s">
        <v>222</v>
      </c>
      <c r="D7" s="227"/>
      <c r="E7" s="152" t="s">
        <v>221</v>
      </c>
      <c r="F7" s="230"/>
      <c r="G7" s="574"/>
      <c r="H7" s="575"/>
      <c r="I7" s="106"/>
      <c r="J7" s="576"/>
      <c r="K7" s="577"/>
    </row>
    <row r="8" spans="1:11" ht="42" customHeight="1" x14ac:dyDescent="0.15">
      <c r="A8" s="105">
        <v>5</v>
      </c>
      <c r="B8" s="3"/>
      <c r="C8" s="151" t="s">
        <v>222</v>
      </c>
      <c r="D8" s="227"/>
      <c r="E8" s="152" t="s">
        <v>221</v>
      </c>
      <c r="F8" s="230"/>
      <c r="G8" s="574"/>
      <c r="H8" s="575"/>
      <c r="I8" s="106"/>
      <c r="J8" s="576"/>
      <c r="K8" s="577"/>
    </row>
    <row r="9" spans="1:11" ht="42" customHeight="1" x14ac:dyDescent="0.15">
      <c r="A9" s="105">
        <v>6</v>
      </c>
      <c r="B9" s="3"/>
      <c r="C9" s="151" t="s">
        <v>222</v>
      </c>
      <c r="D9" s="227"/>
      <c r="E9" s="152" t="s">
        <v>221</v>
      </c>
      <c r="F9" s="230"/>
      <c r="G9" s="574"/>
      <c r="H9" s="575"/>
      <c r="I9" s="106"/>
      <c r="J9" s="576"/>
      <c r="K9" s="577"/>
    </row>
    <row r="10" spans="1:11" ht="42" customHeight="1" x14ac:dyDescent="0.15">
      <c r="A10" s="105">
        <v>7</v>
      </c>
      <c r="B10" s="3"/>
      <c r="C10" s="151" t="s">
        <v>222</v>
      </c>
      <c r="D10" s="227"/>
      <c r="E10" s="152" t="s">
        <v>221</v>
      </c>
      <c r="F10" s="230"/>
      <c r="G10" s="574"/>
      <c r="H10" s="575"/>
      <c r="I10" s="106"/>
      <c r="J10" s="576"/>
      <c r="K10" s="577"/>
    </row>
    <row r="11" spans="1:11" ht="42" customHeight="1" x14ac:dyDescent="0.15">
      <c r="A11" s="105">
        <v>8</v>
      </c>
      <c r="B11" s="3"/>
      <c r="C11" s="151" t="s">
        <v>222</v>
      </c>
      <c r="D11" s="227"/>
      <c r="E11" s="152" t="s">
        <v>221</v>
      </c>
      <c r="F11" s="230"/>
      <c r="G11" s="574"/>
      <c r="H11" s="575"/>
      <c r="I11" s="106"/>
      <c r="J11" s="576"/>
      <c r="K11" s="577"/>
    </row>
    <row r="12" spans="1:11" ht="42" customHeight="1" x14ac:dyDescent="0.15">
      <c r="A12" s="105">
        <v>9</v>
      </c>
      <c r="B12" s="3"/>
      <c r="C12" s="151" t="s">
        <v>222</v>
      </c>
      <c r="D12" s="227"/>
      <c r="E12" s="152" t="s">
        <v>221</v>
      </c>
      <c r="F12" s="230"/>
      <c r="G12" s="574"/>
      <c r="H12" s="575"/>
      <c r="I12" s="106"/>
      <c r="J12" s="576"/>
      <c r="K12" s="577"/>
    </row>
    <row r="13" spans="1:11" ht="42" customHeight="1" x14ac:dyDescent="0.15">
      <c r="A13" s="107">
        <v>10</v>
      </c>
      <c r="B13" s="4"/>
      <c r="C13" s="153" t="s">
        <v>222</v>
      </c>
      <c r="D13" s="228"/>
      <c r="E13" s="154" t="s">
        <v>221</v>
      </c>
      <c r="F13" s="231"/>
      <c r="G13" s="582"/>
      <c r="H13" s="583"/>
      <c r="I13" s="108"/>
      <c r="J13" s="584"/>
      <c r="K13" s="419"/>
    </row>
    <row r="14" spans="1:11" x14ac:dyDescent="0.15">
      <c r="A14" s="578" t="s">
        <v>318</v>
      </c>
      <c r="B14" s="578"/>
      <c r="C14" s="578"/>
      <c r="D14" s="578"/>
      <c r="E14" s="578"/>
      <c r="F14" s="578"/>
      <c r="G14" s="578"/>
      <c r="H14" s="578"/>
      <c r="I14" s="578"/>
      <c r="J14" s="578"/>
      <c r="K14" s="578"/>
    </row>
    <row r="15" spans="1:11" x14ac:dyDescent="0.15">
      <c r="A15" s="579" t="s">
        <v>54</v>
      </c>
      <c r="B15" s="579"/>
      <c r="C15" s="579"/>
      <c r="D15" s="579"/>
      <c r="E15" s="579"/>
      <c r="F15" s="579"/>
      <c r="G15" s="579"/>
      <c r="H15" s="579"/>
      <c r="I15" s="579"/>
      <c r="J15" s="579"/>
      <c r="K15" s="579"/>
    </row>
    <row r="16" spans="1:11" x14ac:dyDescent="0.15">
      <c r="A16" s="580" t="s">
        <v>17</v>
      </c>
      <c r="B16" s="580"/>
      <c r="C16" s="580"/>
      <c r="D16" s="580"/>
      <c r="E16" s="580"/>
      <c r="F16" s="580"/>
      <c r="G16" s="580"/>
      <c r="H16" s="581" t="str">
        <f>IF('様式1-1_申請書(表)'!$E$8="","",'様式1-1_申請書(表)'!$E$8)</f>
        <v/>
      </c>
      <c r="I16" s="581"/>
      <c r="J16" s="581"/>
      <c r="K16" s="109" t="s">
        <v>23</v>
      </c>
    </row>
  </sheetData>
  <sheetProtection algorithmName="SHA-512" hashValue="dbKg9AMOj0eiphC1mNgUVg2lAjuIMLQCvMKQ/spJYWKmrzW5Y6FvK0p3pWy6Ny/vO4D7wELkre2SDFNQLONOoQ==" saltValue="6VEK8JxsoiUM/RhUNQkvwQ==" spinCount="100000" sheet="1" objects="1" scenarios="1"/>
  <mergeCells count="29">
    <mergeCell ref="A14:K14"/>
    <mergeCell ref="A15:K15"/>
    <mergeCell ref="A16:G16"/>
    <mergeCell ref="H16:J16"/>
    <mergeCell ref="G11:H11"/>
    <mergeCell ref="J11:K11"/>
    <mergeCell ref="G12:H12"/>
    <mergeCell ref="J12:K12"/>
    <mergeCell ref="G13:H13"/>
    <mergeCell ref="J13:K13"/>
    <mergeCell ref="G8:H8"/>
    <mergeCell ref="J8:K8"/>
    <mergeCell ref="G9:H9"/>
    <mergeCell ref="J9:K9"/>
    <mergeCell ref="G10:H10"/>
    <mergeCell ref="J10:K10"/>
    <mergeCell ref="G5:H5"/>
    <mergeCell ref="J5:K5"/>
    <mergeCell ref="G6:H6"/>
    <mergeCell ref="J6:K6"/>
    <mergeCell ref="G7:H7"/>
    <mergeCell ref="J7:K7"/>
    <mergeCell ref="A1:K1"/>
    <mergeCell ref="A2:K2"/>
    <mergeCell ref="G3:H3"/>
    <mergeCell ref="J3:K3"/>
    <mergeCell ref="G4:H4"/>
    <mergeCell ref="J4:K4"/>
    <mergeCell ref="C3:F3"/>
  </mergeCells>
  <phoneticPr fontId="2"/>
  <dataValidations count="2">
    <dataValidation imeMode="off" allowBlank="1" showInputMessage="1" showErrorMessage="1" sqref="F4:F13 D4:D13 I4:I13 J4:K4 J5:K5 J6:K6 J7:K7 J8:K8 J9:K9 J10:K10 J11:K11 J12:K12 J13:K13" xr:uid="{00000000-0002-0000-0400-000000000000}"/>
    <dataValidation imeMode="hiragana" allowBlank="1" showInputMessage="1" showErrorMessage="1" sqref="B4:B13 G4:H13" xr:uid="{00000000-0002-0000-0400-000001000000}"/>
  </dataValidations>
  <pageMargins left="0.59055118110236227" right="0.59055118110236227" top="0.59055118110236227" bottom="0.39370078740157483" header="0.59055118110236227" footer="0.39370078740157483"/>
  <pageSetup paperSize="9"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9"/>
  <sheetViews>
    <sheetView view="pageBreakPreview" zoomScaleNormal="100" zoomScaleSheetLayoutView="100" workbookViewId="0">
      <selection sqref="A1:Q1"/>
    </sheetView>
  </sheetViews>
  <sheetFormatPr defaultColWidth="37.5" defaultRowHeight="11.25" x14ac:dyDescent="0.15"/>
  <cols>
    <col min="1" max="1" width="17.5" style="49" customWidth="1"/>
    <col min="2" max="2" width="8.75" style="43" customWidth="1"/>
    <col min="3" max="3" width="36.875" style="43" customWidth="1"/>
    <col min="4" max="4" width="28.75" style="43" customWidth="1"/>
    <col min="5" max="5" width="10" style="43" customWidth="1"/>
    <col min="6" max="6" width="3.75" style="43" customWidth="1"/>
    <col min="7" max="7" width="4.375" style="43" customWidth="1"/>
    <col min="8" max="10" width="2.5" style="43" customWidth="1"/>
    <col min="11" max="11" width="4.375" style="43" customWidth="1"/>
    <col min="12" max="12" width="3.75" style="43" customWidth="1"/>
    <col min="13" max="15" width="2.5" style="43" customWidth="1"/>
    <col min="16" max="16" width="1.25" style="43" customWidth="1"/>
    <col min="17" max="17" width="1.875" style="43" customWidth="1"/>
    <col min="18" max="252" width="9" style="43" customWidth="1"/>
    <col min="253" max="253" width="28.125" style="43" customWidth="1"/>
    <col min="254" max="254" width="8.75" style="43" customWidth="1"/>
    <col min="255" max="255" width="17.5" style="43" customWidth="1"/>
    <col min="256" max="16384" width="37.5" style="43"/>
  </cols>
  <sheetData>
    <row r="1" spans="1:17" ht="15" customHeight="1" x14ac:dyDescent="0.15">
      <c r="A1" s="566" t="s">
        <v>200</v>
      </c>
      <c r="B1" s="566"/>
      <c r="C1" s="566"/>
      <c r="D1" s="566"/>
      <c r="E1" s="566"/>
      <c r="F1" s="566"/>
      <c r="G1" s="566"/>
      <c r="H1" s="566"/>
      <c r="I1" s="566"/>
      <c r="J1" s="566"/>
      <c r="K1" s="566"/>
      <c r="L1" s="566"/>
      <c r="M1" s="566"/>
      <c r="N1" s="566"/>
      <c r="O1" s="566"/>
      <c r="P1" s="566"/>
      <c r="Q1" s="566"/>
    </row>
    <row r="2" spans="1:17" ht="31.5" customHeight="1" x14ac:dyDescent="0.15">
      <c r="A2" s="585" t="s">
        <v>201</v>
      </c>
      <c r="B2" s="585"/>
      <c r="C2" s="585"/>
      <c r="D2" s="585"/>
      <c r="E2" s="585"/>
      <c r="F2" s="585"/>
      <c r="G2" s="585"/>
      <c r="H2" s="585"/>
      <c r="I2" s="585"/>
      <c r="J2" s="585"/>
      <c r="K2" s="585"/>
      <c r="L2" s="585"/>
      <c r="M2" s="585"/>
      <c r="N2" s="585"/>
      <c r="O2" s="585"/>
      <c r="P2" s="585"/>
      <c r="Q2" s="585"/>
    </row>
    <row r="3" spans="1:17" ht="31.5" customHeight="1" x14ac:dyDescent="0.15">
      <c r="A3" s="110" t="s">
        <v>5</v>
      </c>
      <c r="B3" s="111" t="s">
        <v>32</v>
      </c>
      <c r="C3" s="112" t="s">
        <v>192</v>
      </c>
      <c r="D3" s="112" t="s">
        <v>202</v>
      </c>
      <c r="E3" s="586" t="s">
        <v>33</v>
      </c>
      <c r="F3" s="587"/>
      <c r="G3" s="588" t="s">
        <v>194</v>
      </c>
      <c r="H3" s="588"/>
      <c r="I3" s="588"/>
      <c r="J3" s="588"/>
      <c r="K3" s="588"/>
      <c r="L3" s="588"/>
      <c r="M3" s="588"/>
      <c r="N3" s="588"/>
      <c r="O3" s="588"/>
      <c r="P3" s="588"/>
      <c r="Q3" s="587"/>
    </row>
    <row r="4" spans="1:17" ht="31.5" customHeight="1" x14ac:dyDescent="0.15">
      <c r="A4" s="37"/>
      <c r="B4" s="12"/>
      <c r="C4" s="9"/>
      <c r="D4" s="9"/>
      <c r="E4" s="6"/>
      <c r="F4" s="113" t="s">
        <v>46</v>
      </c>
      <c r="G4" s="163"/>
      <c r="H4" s="160"/>
      <c r="I4" s="114" t="s">
        <v>47</v>
      </c>
      <c r="J4" s="160"/>
      <c r="K4" s="114" t="s">
        <v>48</v>
      </c>
      <c r="L4" s="163"/>
      <c r="M4" s="160"/>
      <c r="N4" s="114" t="s">
        <v>47</v>
      </c>
      <c r="O4" s="160"/>
      <c r="P4" s="589" t="s">
        <v>49</v>
      </c>
      <c r="Q4" s="590"/>
    </row>
    <row r="5" spans="1:17" ht="31.5" customHeight="1" x14ac:dyDescent="0.15">
      <c r="A5" s="38"/>
      <c r="B5" s="12"/>
      <c r="C5" s="10"/>
      <c r="D5" s="10"/>
      <c r="E5" s="7"/>
      <c r="F5" s="113" t="s">
        <v>45</v>
      </c>
      <c r="G5" s="164"/>
      <c r="H5" s="158"/>
      <c r="I5" s="115" t="s">
        <v>34</v>
      </c>
      <c r="J5" s="158"/>
      <c r="K5" s="115" t="s">
        <v>36</v>
      </c>
      <c r="L5" s="164"/>
      <c r="M5" s="158"/>
      <c r="N5" s="115" t="s">
        <v>34</v>
      </c>
      <c r="O5" s="158"/>
      <c r="P5" s="591" t="s">
        <v>35</v>
      </c>
      <c r="Q5" s="592"/>
    </row>
    <row r="6" spans="1:17" ht="31.5" customHeight="1" x14ac:dyDescent="0.15">
      <c r="A6" s="38"/>
      <c r="B6" s="12"/>
      <c r="C6" s="10"/>
      <c r="D6" s="10"/>
      <c r="E6" s="7"/>
      <c r="F6" s="113" t="s">
        <v>45</v>
      </c>
      <c r="G6" s="164"/>
      <c r="H6" s="158"/>
      <c r="I6" s="115" t="s">
        <v>34</v>
      </c>
      <c r="J6" s="158"/>
      <c r="K6" s="115" t="s">
        <v>36</v>
      </c>
      <c r="L6" s="164"/>
      <c r="M6" s="158"/>
      <c r="N6" s="115" t="s">
        <v>34</v>
      </c>
      <c r="O6" s="158"/>
      <c r="P6" s="591" t="s">
        <v>35</v>
      </c>
      <c r="Q6" s="592"/>
    </row>
    <row r="7" spans="1:17" ht="31.5" customHeight="1" x14ac:dyDescent="0.15">
      <c r="A7" s="38"/>
      <c r="B7" s="12"/>
      <c r="C7" s="10"/>
      <c r="D7" s="10"/>
      <c r="E7" s="7"/>
      <c r="F7" s="113" t="s">
        <v>45</v>
      </c>
      <c r="G7" s="164"/>
      <c r="H7" s="158"/>
      <c r="I7" s="115" t="s">
        <v>34</v>
      </c>
      <c r="J7" s="158"/>
      <c r="K7" s="115" t="s">
        <v>36</v>
      </c>
      <c r="L7" s="164"/>
      <c r="M7" s="158"/>
      <c r="N7" s="115" t="s">
        <v>34</v>
      </c>
      <c r="O7" s="158"/>
      <c r="P7" s="591" t="s">
        <v>35</v>
      </c>
      <c r="Q7" s="592"/>
    </row>
    <row r="8" spans="1:17" ht="31.5" customHeight="1" x14ac:dyDescent="0.15">
      <c r="A8" s="38"/>
      <c r="B8" s="12"/>
      <c r="C8" s="10"/>
      <c r="D8" s="10"/>
      <c r="E8" s="7"/>
      <c r="F8" s="113" t="s">
        <v>45</v>
      </c>
      <c r="G8" s="164"/>
      <c r="H8" s="158"/>
      <c r="I8" s="115" t="s">
        <v>34</v>
      </c>
      <c r="J8" s="158"/>
      <c r="K8" s="115" t="s">
        <v>36</v>
      </c>
      <c r="L8" s="164"/>
      <c r="M8" s="158"/>
      <c r="N8" s="115" t="s">
        <v>34</v>
      </c>
      <c r="O8" s="158"/>
      <c r="P8" s="591" t="s">
        <v>35</v>
      </c>
      <c r="Q8" s="592"/>
    </row>
    <row r="9" spans="1:17" ht="31.5" customHeight="1" x14ac:dyDescent="0.15">
      <c r="A9" s="38"/>
      <c r="B9" s="12"/>
      <c r="C9" s="10"/>
      <c r="D9" s="10"/>
      <c r="E9" s="7"/>
      <c r="F9" s="113" t="s">
        <v>45</v>
      </c>
      <c r="G9" s="164"/>
      <c r="H9" s="158"/>
      <c r="I9" s="115" t="s">
        <v>34</v>
      </c>
      <c r="J9" s="158"/>
      <c r="K9" s="115" t="s">
        <v>36</v>
      </c>
      <c r="L9" s="164"/>
      <c r="M9" s="158"/>
      <c r="N9" s="115" t="s">
        <v>34</v>
      </c>
      <c r="O9" s="158"/>
      <c r="P9" s="591" t="s">
        <v>35</v>
      </c>
      <c r="Q9" s="592"/>
    </row>
    <row r="10" spans="1:17" ht="31.5" customHeight="1" x14ac:dyDescent="0.15">
      <c r="A10" s="38"/>
      <c r="B10" s="12"/>
      <c r="C10" s="10"/>
      <c r="D10" s="10"/>
      <c r="E10" s="7"/>
      <c r="F10" s="113" t="s">
        <v>45</v>
      </c>
      <c r="G10" s="164"/>
      <c r="H10" s="158"/>
      <c r="I10" s="115" t="s">
        <v>34</v>
      </c>
      <c r="J10" s="158"/>
      <c r="K10" s="115" t="s">
        <v>36</v>
      </c>
      <c r="L10" s="164"/>
      <c r="M10" s="158"/>
      <c r="N10" s="115" t="s">
        <v>34</v>
      </c>
      <c r="O10" s="158"/>
      <c r="P10" s="591" t="s">
        <v>35</v>
      </c>
      <c r="Q10" s="592"/>
    </row>
    <row r="11" spans="1:17" ht="31.5" customHeight="1" x14ac:dyDescent="0.15">
      <c r="A11" s="38"/>
      <c r="B11" s="12"/>
      <c r="C11" s="10"/>
      <c r="D11" s="10"/>
      <c r="E11" s="7"/>
      <c r="F11" s="113" t="s">
        <v>45</v>
      </c>
      <c r="G11" s="164"/>
      <c r="H11" s="158"/>
      <c r="I11" s="115" t="s">
        <v>34</v>
      </c>
      <c r="J11" s="158"/>
      <c r="K11" s="115" t="s">
        <v>36</v>
      </c>
      <c r="L11" s="164"/>
      <c r="M11" s="158"/>
      <c r="N11" s="115" t="s">
        <v>34</v>
      </c>
      <c r="O11" s="158"/>
      <c r="P11" s="591" t="s">
        <v>35</v>
      </c>
      <c r="Q11" s="592"/>
    </row>
    <row r="12" spans="1:17" ht="31.5" customHeight="1" x14ac:dyDescent="0.15">
      <c r="A12" s="38"/>
      <c r="B12" s="12"/>
      <c r="C12" s="10"/>
      <c r="D12" s="10"/>
      <c r="E12" s="7"/>
      <c r="F12" s="113" t="s">
        <v>45</v>
      </c>
      <c r="G12" s="164"/>
      <c r="H12" s="158"/>
      <c r="I12" s="115" t="s">
        <v>34</v>
      </c>
      <c r="J12" s="158"/>
      <c r="K12" s="115" t="s">
        <v>36</v>
      </c>
      <c r="L12" s="164"/>
      <c r="M12" s="158"/>
      <c r="N12" s="115" t="s">
        <v>34</v>
      </c>
      <c r="O12" s="158"/>
      <c r="P12" s="591" t="s">
        <v>35</v>
      </c>
      <c r="Q12" s="592"/>
    </row>
    <row r="13" spans="1:17" ht="31.5" customHeight="1" x14ac:dyDescent="0.15">
      <c r="A13" s="38"/>
      <c r="B13" s="12"/>
      <c r="C13" s="10"/>
      <c r="D13" s="10"/>
      <c r="E13" s="7"/>
      <c r="F13" s="113" t="s">
        <v>45</v>
      </c>
      <c r="G13" s="164"/>
      <c r="H13" s="158"/>
      <c r="I13" s="115" t="s">
        <v>34</v>
      </c>
      <c r="J13" s="158"/>
      <c r="K13" s="115" t="s">
        <v>36</v>
      </c>
      <c r="L13" s="164"/>
      <c r="M13" s="158"/>
      <c r="N13" s="115" t="s">
        <v>34</v>
      </c>
      <c r="O13" s="158"/>
      <c r="P13" s="591" t="s">
        <v>35</v>
      </c>
      <c r="Q13" s="592"/>
    </row>
    <row r="14" spans="1:17" ht="31.5" customHeight="1" x14ac:dyDescent="0.15">
      <c r="A14" s="38"/>
      <c r="B14" s="12"/>
      <c r="C14" s="10"/>
      <c r="D14" s="10"/>
      <c r="E14" s="7"/>
      <c r="F14" s="113" t="s">
        <v>45</v>
      </c>
      <c r="G14" s="164"/>
      <c r="H14" s="158"/>
      <c r="I14" s="115" t="s">
        <v>34</v>
      </c>
      <c r="J14" s="158"/>
      <c r="K14" s="115" t="s">
        <v>36</v>
      </c>
      <c r="L14" s="164"/>
      <c r="M14" s="158"/>
      <c r="N14" s="115" t="s">
        <v>34</v>
      </c>
      <c r="O14" s="158"/>
      <c r="P14" s="591" t="s">
        <v>35</v>
      </c>
      <c r="Q14" s="592"/>
    </row>
    <row r="15" spans="1:17" ht="31.5" customHeight="1" x14ac:dyDescent="0.15">
      <c r="A15" s="38"/>
      <c r="B15" s="12"/>
      <c r="C15" s="10"/>
      <c r="D15" s="10"/>
      <c r="E15" s="7"/>
      <c r="F15" s="113" t="s">
        <v>45</v>
      </c>
      <c r="G15" s="164"/>
      <c r="H15" s="158"/>
      <c r="I15" s="115" t="s">
        <v>34</v>
      </c>
      <c r="J15" s="158"/>
      <c r="K15" s="115" t="s">
        <v>36</v>
      </c>
      <c r="L15" s="164"/>
      <c r="M15" s="158"/>
      <c r="N15" s="115" t="s">
        <v>34</v>
      </c>
      <c r="O15" s="158"/>
      <c r="P15" s="591" t="s">
        <v>35</v>
      </c>
      <c r="Q15" s="592"/>
    </row>
    <row r="16" spans="1:17" ht="31.5" customHeight="1" x14ac:dyDescent="0.15">
      <c r="A16" s="38"/>
      <c r="B16" s="12"/>
      <c r="C16" s="10"/>
      <c r="D16" s="10"/>
      <c r="E16" s="7"/>
      <c r="F16" s="113" t="s">
        <v>45</v>
      </c>
      <c r="G16" s="164"/>
      <c r="H16" s="158"/>
      <c r="I16" s="115" t="s">
        <v>34</v>
      </c>
      <c r="J16" s="158"/>
      <c r="K16" s="115" t="s">
        <v>36</v>
      </c>
      <c r="L16" s="164"/>
      <c r="M16" s="158"/>
      <c r="N16" s="115" t="s">
        <v>34</v>
      </c>
      <c r="O16" s="158"/>
      <c r="P16" s="591" t="s">
        <v>35</v>
      </c>
      <c r="Q16" s="592"/>
    </row>
    <row r="17" spans="1:17" ht="31.5" customHeight="1" x14ac:dyDescent="0.15">
      <c r="A17" s="39"/>
      <c r="B17" s="13"/>
      <c r="C17" s="11"/>
      <c r="D17" s="11"/>
      <c r="E17" s="8"/>
      <c r="F17" s="116" t="s">
        <v>45</v>
      </c>
      <c r="G17" s="165"/>
      <c r="H17" s="159"/>
      <c r="I17" s="117" t="s">
        <v>34</v>
      </c>
      <c r="J17" s="159"/>
      <c r="K17" s="117" t="s">
        <v>36</v>
      </c>
      <c r="L17" s="165"/>
      <c r="M17" s="159"/>
      <c r="N17" s="117" t="s">
        <v>34</v>
      </c>
      <c r="O17" s="159"/>
      <c r="P17" s="595" t="s">
        <v>35</v>
      </c>
      <c r="Q17" s="596"/>
    </row>
    <row r="18" spans="1:17" ht="13.5" customHeight="1" x14ac:dyDescent="0.15">
      <c r="A18" s="593" t="s">
        <v>203</v>
      </c>
      <c r="B18" s="593"/>
      <c r="C18" s="593"/>
      <c r="D18" s="593"/>
      <c r="E18" s="593"/>
      <c r="F18" s="593"/>
      <c r="G18" s="593"/>
      <c r="H18" s="593"/>
      <c r="I18" s="593"/>
      <c r="J18" s="593"/>
      <c r="K18" s="593"/>
      <c r="L18" s="593"/>
      <c r="M18" s="593"/>
      <c r="N18" s="593"/>
      <c r="O18" s="593"/>
      <c r="P18" s="593"/>
      <c r="Q18" s="593"/>
    </row>
    <row r="19" spans="1:17" ht="13.5" customHeight="1" x14ac:dyDescent="0.15">
      <c r="A19" s="553" t="s">
        <v>17</v>
      </c>
      <c r="B19" s="553"/>
      <c r="C19" s="553"/>
      <c r="D19" s="553"/>
      <c r="E19" s="553"/>
      <c r="F19" s="553"/>
      <c r="G19" s="594" t="str">
        <f>IF('様式1-1_申請書(表)'!$E$8="","",'様式1-1_申請書(表)'!$E$8)</f>
        <v/>
      </c>
      <c r="H19" s="594"/>
      <c r="I19" s="594"/>
      <c r="J19" s="594"/>
      <c r="K19" s="594"/>
      <c r="L19" s="594"/>
      <c r="M19" s="594"/>
      <c r="N19" s="594"/>
      <c r="O19" s="594"/>
      <c r="P19" s="594"/>
      <c r="Q19" s="43" t="s">
        <v>23</v>
      </c>
    </row>
  </sheetData>
  <sheetProtection algorithmName="SHA-512" hashValue="wNVTi6P7ISV6ypHHIEFtmHCZJ5C/dN6Zp0dYD3iks2npT215HfkUrs/x90lGr0PmwZFXkJyVERU7nVId/VZlmQ==" saltValue="yWk0mQUiS0emn/ZZkFezYA==" spinCount="100000" sheet="1" objects="1" scenarios="1"/>
  <mergeCells count="21">
    <mergeCell ref="P10:Q10"/>
    <mergeCell ref="P11:Q11"/>
    <mergeCell ref="A18:Q18"/>
    <mergeCell ref="A19:F19"/>
    <mergeCell ref="G19:P19"/>
    <mergeCell ref="P12:Q12"/>
    <mergeCell ref="P13:Q13"/>
    <mergeCell ref="P14:Q14"/>
    <mergeCell ref="P15:Q15"/>
    <mergeCell ref="P16:Q16"/>
    <mergeCell ref="P17:Q17"/>
    <mergeCell ref="P5:Q5"/>
    <mergeCell ref="P6:Q6"/>
    <mergeCell ref="P7:Q7"/>
    <mergeCell ref="P8:Q8"/>
    <mergeCell ref="P9:Q9"/>
    <mergeCell ref="A1:Q1"/>
    <mergeCell ref="A2:Q2"/>
    <mergeCell ref="E3:F3"/>
    <mergeCell ref="G3:Q3"/>
    <mergeCell ref="P4:Q4"/>
  </mergeCells>
  <phoneticPr fontId="2"/>
  <dataValidations count="4">
    <dataValidation type="list" allowBlank="1" showInputMessage="1" showErrorMessage="1" sqref="G4:G17 L4:L17" xr:uid="{00000000-0002-0000-0500-000000000000}">
      <formula1>"平成,令和"</formula1>
    </dataValidation>
    <dataValidation type="list" allowBlank="1" showInputMessage="1" showErrorMessage="1" sqref="B4:B17" xr:uid="{00000000-0002-0000-0500-000001000000}">
      <formula1>"元請,下請"</formula1>
    </dataValidation>
    <dataValidation imeMode="off" allowBlank="1" showInputMessage="1" showErrorMessage="1" sqref="M4:M17 E4:E17 H4:H17 J4:J17 O4:O17" xr:uid="{00000000-0002-0000-0500-000002000000}"/>
    <dataValidation imeMode="hiragana" allowBlank="1" showInputMessage="1" showErrorMessage="1" sqref="A4:A17 C4:D17" xr:uid="{00000000-0002-0000-0500-000003000000}"/>
  </dataValidations>
  <pageMargins left="0.59055118110236227" right="0.59055118110236227" top="0.59055118110236227" bottom="0.39370078740157483" header="0.59055118110236227" footer="0.39370078740157483"/>
  <pageSetup paperSize="9"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3"/>
  <sheetViews>
    <sheetView view="pageBreakPreview" zoomScaleNormal="100" zoomScaleSheetLayoutView="100" workbookViewId="0">
      <selection sqref="A1:X1"/>
    </sheetView>
  </sheetViews>
  <sheetFormatPr defaultColWidth="16.25" defaultRowHeight="11.25" x14ac:dyDescent="0.15"/>
  <cols>
    <col min="1" max="1" width="7.5" style="49" customWidth="1"/>
    <col min="2" max="2" width="16.25" style="43" customWidth="1"/>
    <col min="3" max="3" width="4.75" style="43" customWidth="1"/>
    <col min="4" max="9" width="2.75" style="43" customWidth="1"/>
    <col min="10" max="11" width="8.75" style="43" customWidth="1"/>
    <col min="12" max="12" width="20" style="43" customWidth="1"/>
    <col min="13" max="13" width="4.75" style="43" customWidth="1"/>
    <col min="14" max="19" width="2.75" style="43" customWidth="1"/>
    <col min="20" max="20" width="25" style="43" customWidth="1"/>
    <col min="21" max="23" width="2.75" style="43" customWidth="1"/>
    <col min="24" max="24" width="4.25" style="43" customWidth="1"/>
    <col min="25" max="254" width="9" style="43" customWidth="1"/>
    <col min="255" max="255" width="7.5" style="43" customWidth="1"/>
    <col min="256" max="16384" width="16.25" style="43"/>
  </cols>
  <sheetData>
    <row r="1" spans="1:24" ht="15" customHeight="1" x14ac:dyDescent="0.15">
      <c r="A1" s="566" t="s">
        <v>204</v>
      </c>
      <c r="B1" s="566"/>
      <c r="C1" s="566"/>
      <c r="D1" s="566"/>
      <c r="E1" s="566"/>
      <c r="F1" s="566"/>
      <c r="G1" s="566"/>
      <c r="H1" s="566"/>
      <c r="I1" s="566"/>
      <c r="J1" s="566"/>
      <c r="K1" s="566"/>
      <c r="L1" s="566"/>
      <c r="M1" s="566"/>
      <c r="N1" s="566"/>
      <c r="O1" s="566"/>
      <c r="P1" s="566"/>
      <c r="Q1" s="566"/>
      <c r="R1" s="566"/>
      <c r="S1" s="566"/>
      <c r="T1" s="566"/>
      <c r="U1" s="566"/>
      <c r="V1" s="566"/>
      <c r="W1" s="566"/>
      <c r="X1" s="566"/>
    </row>
    <row r="2" spans="1:24" ht="28.5" customHeight="1" x14ac:dyDescent="0.15">
      <c r="A2" s="567" t="s">
        <v>52</v>
      </c>
      <c r="B2" s="567"/>
      <c r="C2" s="567"/>
      <c r="D2" s="567"/>
      <c r="E2" s="567"/>
      <c r="F2" s="567"/>
      <c r="G2" s="567"/>
      <c r="H2" s="567"/>
      <c r="I2" s="567"/>
      <c r="J2" s="567"/>
      <c r="K2" s="567"/>
      <c r="L2" s="567"/>
      <c r="M2" s="567"/>
      <c r="N2" s="567"/>
      <c r="O2" s="567"/>
      <c r="P2" s="567"/>
      <c r="Q2" s="567"/>
      <c r="R2" s="567"/>
      <c r="S2" s="567"/>
      <c r="T2" s="567"/>
      <c r="U2" s="567"/>
      <c r="V2" s="567"/>
      <c r="W2" s="567"/>
      <c r="X2" s="567"/>
    </row>
    <row r="3" spans="1:24" s="49" customFormat="1" ht="28.5" customHeight="1" x14ac:dyDescent="0.15">
      <c r="A3" s="559" t="s">
        <v>6</v>
      </c>
      <c r="B3" s="597" t="s">
        <v>42</v>
      </c>
      <c r="C3" s="599" t="s">
        <v>7</v>
      </c>
      <c r="D3" s="600"/>
      <c r="E3" s="600"/>
      <c r="F3" s="600"/>
      <c r="G3" s="600"/>
      <c r="H3" s="600"/>
      <c r="I3" s="601"/>
      <c r="J3" s="603" t="s">
        <v>8</v>
      </c>
      <c r="K3" s="604"/>
      <c r="L3" s="599" t="s">
        <v>205</v>
      </c>
      <c r="M3" s="600"/>
      <c r="N3" s="600"/>
      <c r="O3" s="600"/>
      <c r="P3" s="600"/>
      <c r="Q3" s="600"/>
      <c r="R3" s="600"/>
      <c r="S3" s="601"/>
      <c r="T3" s="559" t="s">
        <v>206</v>
      </c>
      <c r="U3" s="599" t="s">
        <v>207</v>
      </c>
      <c r="V3" s="600"/>
      <c r="W3" s="600"/>
      <c r="X3" s="601"/>
    </row>
    <row r="4" spans="1:24" ht="28.5" customHeight="1" x14ac:dyDescent="0.15">
      <c r="A4" s="560"/>
      <c r="B4" s="598"/>
      <c r="C4" s="413"/>
      <c r="D4" s="414"/>
      <c r="E4" s="414"/>
      <c r="F4" s="414"/>
      <c r="G4" s="414"/>
      <c r="H4" s="414"/>
      <c r="I4" s="602"/>
      <c r="J4" s="120" t="s">
        <v>41</v>
      </c>
      <c r="K4" s="121" t="s">
        <v>9</v>
      </c>
      <c r="L4" s="122" t="s">
        <v>208</v>
      </c>
      <c r="M4" s="608" t="s">
        <v>209</v>
      </c>
      <c r="N4" s="609"/>
      <c r="O4" s="609"/>
      <c r="P4" s="609"/>
      <c r="Q4" s="609"/>
      <c r="R4" s="609"/>
      <c r="S4" s="610"/>
      <c r="T4" s="561"/>
      <c r="U4" s="605"/>
      <c r="V4" s="606"/>
      <c r="W4" s="606"/>
      <c r="X4" s="607"/>
    </row>
    <row r="5" spans="1:24" ht="28.5" customHeight="1" x14ac:dyDescent="0.15">
      <c r="A5" s="17"/>
      <c r="B5" s="17"/>
      <c r="C5" s="73"/>
      <c r="D5" s="18"/>
      <c r="E5" s="60" t="s">
        <v>47</v>
      </c>
      <c r="F5" s="18"/>
      <c r="G5" s="60" t="s">
        <v>49</v>
      </c>
      <c r="H5" s="18"/>
      <c r="I5" s="61" t="s">
        <v>50</v>
      </c>
      <c r="J5" s="123"/>
      <c r="K5" s="124"/>
      <c r="L5" s="34"/>
      <c r="M5" s="20"/>
      <c r="N5" s="18"/>
      <c r="O5" s="60" t="s">
        <v>47</v>
      </c>
      <c r="P5" s="18"/>
      <c r="Q5" s="60" t="s">
        <v>49</v>
      </c>
      <c r="R5" s="18"/>
      <c r="S5" s="61" t="s">
        <v>50</v>
      </c>
      <c r="T5" s="34"/>
      <c r="U5" s="19"/>
      <c r="V5" s="60" t="s">
        <v>47</v>
      </c>
      <c r="W5" s="18"/>
      <c r="X5" s="125" t="s">
        <v>51</v>
      </c>
    </row>
    <row r="6" spans="1:24" ht="28.5" customHeight="1" x14ac:dyDescent="0.15">
      <c r="A6" s="21"/>
      <c r="B6" s="21"/>
      <c r="C6" s="22"/>
      <c r="D6" s="40"/>
      <c r="E6" s="57" t="s">
        <v>34</v>
      </c>
      <c r="F6" s="40"/>
      <c r="G6" s="57" t="s">
        <v>35</v>
      </c>
      <c r="H6" s="40"/>
      <c r="I6" s="81" t="s">
        <v>39</v>
      </c>
      <c r="J6" s="126"/>
      <c r="K6" s="127"/>
      <c r="L6" s="35"/>
      <c r="M6" s="24"/>
      <c r="N6" s="40"/>
      <c r="O6" s="57" t="s">
        <v>34</v>
      </c>
      <c r="P6" s="40"/>
      <c r="Q6" s="57" t="s">
        <v>35</v>
      </c>
      <c r="R6" s="40"/>
      <c r="S6" s="81" t="s">
        <v>39</v>
      </c>
      <c r="T6" s="35"/>
      <c r="U6" s="23"/>
      <c r="V6" s="57" t="s">
        <v>34</v>
      </c>
      <c r="W6" s="40"/>
      <c r="X6" s="53" t="s">
        <v>40</v>
      </c>
    </row>
    <row r="7" spans="1:24" ht="28.5" customHeight="1" x14ac:dyDescent="0.15">
      <c r="A7" s="21"/>
      <c r="B7" s="21"/>
      <c r="C7" s="22"/>
      <c r="D7" s="40"/>
      <c r="E7" s="57" t="s">
        <v>34</v>
      </c>
      <c r="F7" s="40"/>
      <c r="G7" s="57" t="s">
        <v>35</v>
      </c>
      <c r="H7" s="40"/>
      <c r="I7" s="81" t="s">
        <v>39</v>
      </c>
      <c r="J7" s="126"/>
      <c r="K7" s="127"/>
      <c r="L7" s="35"/>
      <c r="M7" s="24"/>
      <c r="N7" s="40"/>
      <c r="O7" s="57" t="s">
        <v>34</v>
      </c>
      <c r="P7" s="40"/>
      <c r="Q7" s="57" t="s">
        <v>35</v>
      </c>
      <c r="R7" s="40"/>
      <c r="S7" s="81" t="s">
        <v>39</v>
      </c>
      <c r="T7" s="35"/>
      <c r="U7" s="23"/>
      <c r="V7" s="57" t="s">
        <v>34</v>
      </c>
      <c r="W7" s="40"/>
      <c r="X7" s="53" t="s">
        <v>40</v>
      </c>
    </row>
    <row r="8" spans="1:24" ht="28.5" customHeight="1" x14ac:dyDescent="0.15">
      <c r="A8" s="21"/>
      <c r="B8" s="21"/>
      <c r="C8" s="22"/>
      <c r="D8" s="40"/>
      <c r="E8" s="57" t="s">
        <v>34</v>
      </c>
      <c r="F8" s="40"/>
      <c r="G8" s="57" t="s">
        <v>35</v>
      </c>
      <c r="H8" s="40"/>
      <c r="I8" s="81" t="s">
        <v>39</v>
      </c>
      <c r="J8" s="126"/>
      <c r="K8" s="127"/>
      <c r="L8" s="35"/>
      <c r="M8" s="24"/>
      <c r="N8" s="40"/>
      <c r="O8" s="57" t="s">
        <v>34</v>
      </c>
      <c r="P8" s="40"/>
      <c r="Q8" s="57" t="s">
        <v>35</v>
      </c>
      <c r="R8" s="40"/>
      <c r="S8" s="81" t="s">
        <v>39</v>
      </c>
      <c r="T8" s="35"/>
      <c r="U8" s="23"/>
      <c r="V8" s="57" t="s">
        <v>34</v>
      </c>
      <c r="W8" s="40"/>
      <c r="X8" s="53" t="s">
        <v>40</v>
      </c>
    </row>
    <row r="9" spans="1:24" ht="28.5" customHeight="1" x14ac:dyDescent="0.15">
      <c r="A9" s="21"/>
      <c r="B9" s="21"/>
      <c r="C9" s="22"/>
      <c r="D9" s="40"/>
      <c r="E9" s="57" t="s">
        <v>34</v>
      </c>
      <c r="F9" s="40"/>
      <c r="G9" s="57" t="s">
        <v>35</v>
      </c>
      <c r="H9" s="40"/>
      <c r="I9" s="81" t="s">
        <v>39</v>
      </c>
      <c r="J9" s="126"/>
      <c r="K9" s="127"/>
      <c r="L9" s="35"/>
      <c r="M9" s="24"/>
      <c r="N9" s="40"/>
      <c r="O9" s="57" t="s">
        <v>34</v>
      </c>
      <c r="P9" s="40"/>
      <c r="Q9" s="57" t="s">
        <v>35</v>
      </c>
      <c r="R9" s="40"/>
      <c r="S9" s="81" t="s">
        <v>39</v>
      </c>
      <c r="T9" s="35"/>
      <c r="U9" s="23"/>
      <c r="V9" s="57" t="s">
        <v>34</v>
      </c>
      <c r="W9" s="40"/>
      <c r="X9" s="53" t="s">
        <v>40</v>
      </c>
    </row>
    <row r="10" spans="1:24" ht="28.5" customHeight="1" x14ac:dyDescent="0.15">
      <c r="A10" s="21"/>
      <c r="B10" s="21"/>
      <c r="C10" s="22"/>
      <c r="D10" s="40"/>
      <c r="E10" s="57" t="s">
        <v>34</v>
      </c>
      <c r="F10" s="40"/>
      <c r="G10" s="57" t="s">
        <v>35</v>
      </c>
      <c r="H10" s="40"/>
      <c r="I10" s="81" t="s">
        <v>39</v>
      </c>
      <c r="J10" s="126"/>
      <c r="K10" s="127"/>
      <c r="L10" s="35"/>
      <c r="M10" s="24"/>
      <c r="N10" s="40"/>
      <c r="O10" s="57" t="s">
        <v>34</v>
      </c>
      <c r="P10" s="40"/>
      <c r="Q10" s="57" t="s">
        <v>35</v>
      </c>
      <c r="R10" s="40"/>
      <c r="S10" s="81" t="s">
        <v>39</v>
      </c>
      <c r="T10" s="35"/>
      <c r="U10" s="23"/>
      <c r="V10" s="57" t="s">
        <v>34</v>
      </c>
      <c r="W10" s="40"/>
      <c r="X10" s="53" t="s">
        <v>40</v>
      </c>
    </row>
    <row r="11" spans="1:24" ht="28.5" customHeight="1" x14ac:dyDescent="0.15">
      <c r="A11" s="21"/>
      <c r="B11" s="21"/>
      <c r="C11" s="22"/>
      <c r="D11" s="40"/>
      <c r="E11" s="57" t="s">
        <v>34</v>
      </c>
      <c r="F11" s="40"/>
      <c r="G11" s="57" t="s">
        <v>35</v>
      </c>
      <c r="H11" s="40"/>
      <c r="I11" s="81" t="s">
        <v>39</v>
      </c>
      <c r="J11" s="126"/>
      <c r="K11" s="127"/>
      <c r="L11" s="35"/>
      <c r="M11" s="24"/>
      <c r="N11" s="40"/>
      <c r="O11" s="57" t="s">
        <v>34</v>
      </c>
      <c r="P11" s="40"/>
      <c r="Q11" s="57" t="s">
        <v>35</v>
      </c>
      <c r="R11" s="40"/>
      <c r="S11" s="81" t="s">
        <v>39</v>
      </c>
      <c r="T11" s="35"/>
      <c r="U11" s="23"/>
      <c r="V11" s="57" t="s">
        <v>34</v>
      </c>
      <c r="W11" s="40"/>
      <c r="X11" s="53" t="s">
        <v>40</v>
      </c>
    </row>
    <row r="12" spans="1:24" ht="28.5" customHeight="1" x14ac:dyDescent="0.15">
      <c r="A12" s="21"/>
      <c r="B12" s="21"/>
      <c r="C12" s="22"/>
      <c r="D12" s="40"/>
      <c r="E12" s="57" t="s">
        <v>34</v>
      </c>
      <c r="F12" s="40"/>
      <c r="G12" s="57" t="s">
        <v>35</v>
      </c>
      <c r="H12" s="40"/>
      <c r="I12" s="81" t="s">
        <v>39</v>
      </c>
      <c r="J12" s="126"/>
      <c r="K12" s="127"/>
      <c r="L12" s="35"/>
      <c r="M12" s="24"/>
      <c r="N12" s="40"/>
      <c r="O12" s="57" t="s">
        <v>34</v>
      </c>
      <c r="P12" s="40"/>
      <c r="Q12" s="57" t="s">
        <v>35</v>
      </c>
      <c r="R12" s="40"/>
      <c r="S12" s="81" t="s">
        <v>39</v>
      </c>
      <c r="T12" s="35"/>
      <c r="U12" s="23"/>
      <c r="V12" s="57" t="s">
        <v>34</v>
      </c>
      <c r="W12" s="40"/>
      <c r="X12" s="53" t="s">
        <v>40</v>
      </c>
    </row>
    <row r="13" spans="1:24" ht="28.5" customHeight="1" x14ac:dyDescent="0.15">
      <c r="A13" s="21"/>
      <c r="B13" s="21"/>
      <c r="C13" s="22"/>
      <c r="D13" s="40"/>
      <c r="E13" s="57" t="s">
        <v>34</v>
      </c>
      <c r="F13" s="40"/>
      <c r="G13" s="57" t="s">
        <v>35</v>
      </c>
      <c r="H13" s="40"/>
      <c r="I13" s="81" t="s">
        <v>39</v>
      </c>
      <c r="J13" s="126"/>
      <c r="K13" s="127"/>
      <c r="L13" s="35"/>
      <c r="M13" s="24"/>
      <c r="N13" s="40"/>
      <c r="O13" s="57" t="s">
        <v>34</v>
      </c>
      <c r="P13" s="40"/>
      <c r="Q13" s="57" t="s">
        <v>35</v>
      </c>
      <c r="R13" s="40"/>
      <c r="S13" s="81" t="s">
        <v>39</v>
      </c>
      <c r="T13" s="35"/>
      <c r="U13" s="23"/>
      <c r="V13" s="57" t="s">
        <v>34</v>
      </c>
      <c r="W13" s="40"/>
      <c r="X13" s="53" t="s">
        <v>40</v>
      </c>
    </row>
    <row r="14" spans="1:24" ht="28.5" customHeight="1" x14ac:dyDescent="0.15">
      <c r="A14" s="21"/>
      <c r="B14" s="21"/>
      <c r="C14" s="22"/>
      <c r="D14" s="40"/>
      <c r="E14" s="57" t="s">
        <v>34</v>
      </c>
      <c r="F14" s="40"/>
      <c r="G14" s="57" t="s">
        <v>35</v>
      </c>
      <c r="H14" s="40"/>
      <c r="I14" s="81" t="s">
        <v>39</v>
      </c>
      <c r="J14" s="126"/>
      <c r="K14" s="127"/>
      <c r="L14" s="35"/>
      <c r="M14" s="24"/>
      <c r="N14" s="40"/>
      <c r="O14" s="57" t="s">
        <v>34</v>
      </c>
      <c r="P14" s="40"/>
      <c r="Q14" s="57" t="s">
        <v>35</v>
      </c>
      <c r="R14" s="40"/>
      <c r="S14" s="81" t="s">
        <v>39</v>
      </c>
      <c r="T14" s="35"/>
      <c r="U14" s="23"/>
      <c r="V14" s="57" t="s">
        <v>34</v>
      </c>
      <c r="W14" s="40"/>
      <c r="X14" s="53" t="s">
        <v>40</v>
      </c>
    </row>
    <row r="15" spans="1:24" ht="28.5" customHeight="1" x14ac:dyDescent="0.15">
      <c r="A15" s="21"/>
      <c r="B15" s="21"/>
      <c r="C15" s="22"/>
      <c r="D15" s="40"/>
      <c r="E15" s="57" t="s">
        <v>34</v>
      </c>
      <c r="F15" s="40"/>
      <c r="G15" s="57" t="s">
        <v>35</v>
      </c>
      <c r="H15" s="40"/>
      <c r="I15" s="81" t="s">
        <v>39</v>
      </c>
      <c r="J15" s="126"/>
      <c r="K15" s="127"/>
      <c r="L15" s="35"/>
      <c r="M15" s="24"/>
      <c r="N15" s="40"/>
      <c r="O15" s="57" t="s">
        <v>34</v>
      </c>
      <c r="P15" s="40"/>
      <c r="Q15" s="57" t="s">
        <v>35</v>
      </c>
      <c r="R15" s="40"/>
      <c r="S15" s="81" t="s">
        <v>39</v>
      </c>
      <c r="T15" s="35"/>
      <c r="U15" s="23"/>
      <c r="V15" s="57" t="s">
        <v>34</v>
      </c>
      <c r="W15" s="40"/>
      <c r="X15" s="53" t="s">
        <v>40</v>
      </c>
    </row>
    <row r="16" spans="1:24" ht="28.5" customHeight="1" x14ac:dyDescent="0.15">
      <c r="A16" s="21"/>
      <c r="B16" s="21"/>
      <c r="C16" s="22"/>
      <c r="D16" s="40"/>
      <c r="E16" s="57" t="s">
        <v>34</v>
      </c>
      <c r="F16" s="40"/>
      <c r="G16" s="57" t="s">
        <v>35</v>
      </c>
      <c r="H16" s="40"/>
      <c r="I16" s="81" t="s">
        <v>39</v>
      </c>
      <c r="J16" s="126"/>
      <c r="K16" s="127"/>
      <c r="L16" s="35"/>
      <c r="M16" s="24"/>
      <c r="N16" s="40"/>
      <c r="O16" s="57" t="s">
        <v>34</v>
      </c>
      <c r="P16" s="40"/>
      <c r="Q16" s="57" t="s">
        <v>35</v>
      </c>
      <c r="R16" s="40"/>
      <c r="S16" s="81" t="s">
        <v>39</v>
      </c>
      <c r="T16" s="35"/>
      <c r="U16" s="23"/>
      <c r="V16" s="57" t="s">
        <v>34</v>
      </c>
      <c r="W16" s="40"/>
      <c r="X16" s="53" t="s">
        <v>40</v>
      </c>
    </row>
    <row r="17" spans="1:24" ht="28.5" customHeight="1" x14ac:dyDescent="0.15">
      <c r="A17" s="13"/>
      <c r="B17" s="13"/>
      <c r="C17" s="25"/>
      <c r="D17" s="5"/>
      <c r="E17" s="59" t="s">
        <v>34</v>
      </c>
      <c r="F17" s="5"/>
      <c r="G17" s="59" t="s">
        <v>35</v>
      </c>
      <c r="H17" s="5"/>
      <c r="I17" s="87" t="s">
        <v>39</v>
      </c>
      <c r="J17" s="128"/>
      <c r="K17" s="129"/>
      <c r="L17" s="36"/>
      <c r="M17" s="27"/>
      <c r="N17" s="5"/>
      <c r="O17" s="59" t="s">
        <v>34</v>
      </c>
      <c r="P17" s="5"/>
      <c r="Q17" s="59" t="s">
        <v>35</v>
      </c>
      <c r="R17" s="5"/>
      <c r="S17" s="87" t="s">
        <v>39</v>
      </c>
      <c r="T17" s="36"/>
      <c r="U17" s="26"/>
      <c r="V17" s="59" t="s">
        <v>34</v>
      </c>
      <c r="W17" s="5"/>
      <c r="X17" s="55" t="s">
        <v>40</v>
      </c>
    </row>
    <row r="18" spans="1:24" ht="15" customHeight="1" x14ac:dyDescent="0.15">
      <c r="A18" s="593" t="s">
        <v>895</v>
      </c>
      <c r="B18" s="593"/>
      <c r="C18" s="593"/>
      <c r="D18" s="593"/>
      <c r="E18" s="593"/>
      <c r="F18" s="593"/>
      <c r="G18" s="593"/>
      <c r="H18" s="593"/>
      <c r="I18" s="593"/>
      <c r="J18" s="593"/>
      <c r="K18" s="593"/>
      <c r="L18" s="593"/>
      <c r="M18" s="593"/>
      <c r="N18" s="593"/>
      <c r="O18" s="593"/>
      <c r="P18" s="593"/>
      <c r="Q18" s="593"/>
      <c r="R18" s="593"/>
      <c r="S18" s="593"/>
      <c r="T18" s="593"/>
      <c r="U18" s="593"/>
      <c r="V18" s="593"/>
      <c r="W18" s="593"/>
      <c r="X18" s="593"/>
    </row>
    <row r="19" spans="1:24" ht="15" customHeight="1" x14ac:dyDescent="0.15">
      <c r="A19" s="552" t="s">
        <v>56</v>
      </c>
      <c r="B19" s="552"/>
      <c r="C19" s="552"/>
      <c r="D19" s="552"/>
      <c r="E19" s="552"/>
      <c r="F19" s="552"/>
      <c r="G19" s="552"/>
      <c r="H19" s="552"/>
      <c r="I19" s="552"/>
      <c r="J19" s="552"/>
      <c r="K19" s="552"/>
      <c r="L19" s="552"/>
      <c r="M19" s="552"/>
      <c r="N19" s="552"/>
      <c r="O19" s="552"/>
      <c r="P19" s="552"/>
      <c r="Q19" s="552"/>
      <c r="R19" s="552"/>
      <c r="S19" s="552"/>
      <c r="T19" s="552"/>
      <c r="U19" s="552"/>
      <c r="V19" s="552"/>
      <c r="W19" s="552"/>
      <c r="X19" s="552"/>
    </row>
    <row r="20" spans="1:24" ht="15" customHeight="1" x14ac:dyDescent="0.15">
      <c r="A20" s="552" t="s">
        <v>57</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row>
    <row r="21" spans="1:24" s="28" customFormat="1" ht="15" customHeight="1" x14ac:dyDescent="0.15">
      <c r="A21" s="611" t="s">
        <v>55</v>
      </c>
      <c r="B21" s="611"/>
      <c r="C21" s="611"/>
      <c r="D21" s="611"/>
      <c r="E21" s="611"/>
      <c r="F21" s="611"/>
      <c r="G21" s="611"/>
      <c r="H21" s="611"/>
      <c r="I21" s="611"/>
      <c r="J21" s="611"/>
      <c r="K21" s="611"/>
      <c r="L21" s="611"/>
      <c r="M21" s="611"/>
      <c r="N21" s="611"/>
      <c r="O21" s="611"/>
      <c r="P21" s="611"/>
      <c r="Q21" s="611"/>
      <c r="R21" s="611"/>
      <c r="S21" s="611"/>
      <c r="T21" s="611"/>
      <c r="U21" s="611"/>
      <c r="V21" s="611"/>
      <c r="W21" s="611"/>
      <c r="X21" s="611"/>
    </row>
    <row r="22" spans="1:24" ht="15" customHeight="1" x14ac:dyDescent="0.15">
      <c r="A22" s="552" t="s">
        <v>53</v>
      </c>
      <c r="B22" s="552"/>
      <c r="C22" s="552"/>
      <c r="D22" s="552"/>
      <c r="E22" s="552"/>
      <c r="F22" s="552"/>
      <c r="G22" s="552"/>
      <c r="H22" s="552"/>
      <c r="I22" s="552"/>
      <c r="J22" s="552"/>
      <c r="K22" s="552"/>
      <c r="L22" s="552"/>
      <c r="M22" s="552"/>
      <c r="N22" s="552"/>
      <c r="O22" s="552"/>
      <c r="P22" s="552"/>
      <c r="Q22" s="552"/>
      <c r="R22" s="552"/>
      <c r="S22" s="552"/>
      <c r="T22" s="552"/>
      <c r="U22" s="552"/>
      <c r="V22" s="552"/>
      <c r="W22" s="552"/>
      <c r="X22" s="552"/>
    </row>
    <row r="23" spans="1:24" ht="15" customHeight="1" x14ac:dyDescent="0.15">
      <c r="A23" s="553" t="s">
        <v>24</v>
      </c>
      <c r="B23" s="553"/>
      <c r="C23" s="553"/>
      <c r="D23" s="553"/>
      <c r="E23" s="553"/>
      <c r="F23" s="553"/>
      <c r="G23" s="553"/>
      <c r="H23" s="553"/>
      <c r="I23" s="553"/>
      <c r="J23" s="553"/>
      <c r="K23" s="553"/>
      <c r="L23" s="553"/>
      <c r="M23" s="553"/>
      <c r="N23" s="553"/>
      <c r="O23" s="553"/>
      <c r="P23" s="553"/>
      <c r="Q23" s="553"/>
      <c r="R23" s="553"/>
      <c r="S23" s="553"/>
      <c r="T23" s="558" t="str">
        <f>IF('様式1-1_申請書(表)'!$E$8="","",'様式1-1_申請書(表)'!$E$8)</f>
        <v/>
      </c>
      <c r="U23" s="558"/>
      <c r="V23" s="558"/>
      <c r="W23" s="558"/>
      <c r="X23" s="43" t="s">
        <v>23</v>
      </c>
    </row>
  </sheetData>
  <sheetProtection algorithmName="SHA-512" hashValue="UEB+TEM+nzU0jkNqvPlfQUoPwci+UATQIqPf3G+JVotUIlJVRwHbXloETxqw8L0lV1U+Lu9DVp0DWzz67Vm7jQ==" saltValue="MM7UIGXxEoaV/h40zBbLiw==" spinCount="100000" sheet="1" objects="1" scenarios="1"/>
  <mergeCells count="17">
    <mergeCell ref="A23:S23"/>
    <mergeCell ref="T23:W23"/>
    <mergeCell ref="A18:X18"/>
    <mergeCell ref="A19:X19"/>
    <mergeCell ref="A20:X20"/>
    <mergeCell ref="A21:X21"/>
    <mergeCell ref="A22:X22"/>
    <mergeCell ref="A1:X1"/>
    <mergeCell ref="A2:X2"/>
    <mergeCell ref="A3:A4"/>
    <mergeCell ref="B3:B4"/>
    <mergeCell ref="C3:I4"/>
    <mergeCell ref="J3:K3"/>
    <mergeCell ref="L3:S3"/>
    <mergeCell ref="T3:T4"/>
    <mergeCell ref="U3:X4"/>
    <mergeCell ref="M4:S4"/>
  </mergeCells>
  <phoneticPr fontId="2"/>
  <dataValidations count="3">
    <dataValidation imeMode="off" allowBlank="1" showInputMessage="1" showErrorMessage="1" sqref="U5:U17 D5:D17 F5:F17 H5:H17 N5:N17 P5:P17 R5:R17 W5:W17" xr:uid="{00000000-0002-0000-0600-000000000000}"/>
    <dataValidation type="list" allowBlank="1" showInputMessage="1" showErrorMessage="1" sqref="C5:C17 M5:M17" xr:uid="{00000000-0002-0000-0600-000001000000}">
      <formula1>"昭和,平成,令和"</formula1>
    </dataValidation>
    <dataValidation imeMode="hiragana" allowBlank="1" showInputMessage="1" showErrorMessage="1" sqref="T5:T17 A5:B17 J5:L17" xr:uid="{00000000-0002-0000-0600-000002000000}"/>
  </dataValidations>
  <pageMargins left="0.39370078740157483" right="0.39370078740157483" top="0.59055118110236227" bottom="0.39370078740157483" header="0.59055118110236227" footer="0.39370078740157483"/>
  <pageSetup paperSize="9"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3"/>
  <sheetViews>
    <sheetView view="pageBreakPreview" zoomScaleNormal="100" zoomScaleSheetLayoutView="100" workbookViewId="0">
      <selection sqref="A1:D1"/>
    </sheetView>
  </sheetViews>
  <sheetFormatPr defaultColWidth="2.5" defaultRowHeight="13.5" x14ac:dyDescent="0.15"/>
  <cols>
    <col min="1" max="1" width="2.5" style="44" customWidth="1"/>
    <col min="2" max="2" width="98.75" style="100" customWidth="1"/>
    <col min="3" max="3" width="37.5" style="100" customWidth="1"/>
    <col min="4" max="4" width="2.5" style="100" customWidth="1"/>
    <col min="5" max="253" width="9" style="100" customWidth="1"/>
    <col min="254" max="254" width="2.5" style="100" customWidth="1"/>
    <col min="255" max="255" width="62.5" style="100" customWidth="1"/>
    <col min="256" max="16384" width="2.5" style="100"/>
  </cols>
  <sheetData>
    <row r="1" spans="1:4" ht="15" customHeight="1" x14ac:dyDescent="0.15">
      <c r="A1" s="566" t="s">
        <v>210</v>
      </c>
      <c r="B1" s="566"/>
      <c r="C1" s="566"/>
      <c r="D1" s="566"/>
    </row>
    <row r="2" spans="1:4" ht="30" customHeight="1" x14ac:dyDescent="0.15">
      <c r="A2" s="585" t="s">
        <v>211</v>
      </c>
      <c r="B2" s="585"/>
      <c r="C2" s="585"/>
      <c r="D2" s="585"/>
    </row>
    <row r="3" spans="1:4" s="44" customFormat="1" ht="30" customHeight="1" x14ac:dyDescent="0.15">
      <c r="A3" s="568" t="s">
        <v>320</v>
      </c>
      <c r="B3" s="570"/>
      <c r="C3" s="570"/>
      <c r="D3" s="569"/>
    </row>
    <row r="4" spans="1:4" ht="15" customHeight="1" x14ac:dyDescent="0.15">
      <c r="A4" s="130"/>
      <c r="B4" s="612"/>
      <c r="C4" s="612"/>
      <c r="D4" s="131"/>
    </row>
    <row r="5" spans="1:4" ht="30" customHeight="1" x14ac:dyDescent="0.15">
      <c r="A5" s="132"/>
      <c r="B5" s="613" t="s">
        <v>58</v>
      </c>
      <c r="C5" s="613"/>
      <c r="D5" s="133"/>
    </row>
    <row r="6" spans="1:4" ht="30" customHeight="1" x14ac:dyDescent="0.15">
      <c r="A6" s="132"/>
      <c r="B6" s="613"/>
      <c r="C6" s="613"/>
      <c r="D6" s="133"/>
    </row>
    <row r="7" spans="1:4" ht="30" customHeight="1" x14ac:dyDescent="0.15">
      <c r="A7" s="132"/>
      <c r="B7" s="613"/>
      <c r="C7" s="613"/>
      <c r="D7" s="133"/>
    </row>
    <row r="8" spans="1:4" ht="30" customHeight="1" x14ac:dyDescent="0.15">
      <c r="A8" s="132"/>
      <c r="B8" s="613"/>
      <c r="C8" s="613"/>
      <c r="D8" s="133"/>
    </row>
    <row r="9" spans="1:4" ht="30" customHeight="1" x14ac:dyDescent="0.15">
      <c r="A9" s="132"/>
      <c r="B9" s="613"/>
      <c r="C9" s="613"/>
      <c r="D9" s="133"/>
    </row>
    <row r="10" spans="1:4" ht="30" customHeight="1" x14ac:dyDescent="0.15">
      <c r="A10" s="132"/>
      <c r="B10" s="613"/>
      <c r="C10" s="613"/>
      <c r="D10" s="133"/>
    </row>
    <row r="11" spans="1:4" ht="15" customHeight="1" x14ac:dyDescent="0.15">
      <c r="A11" s="132"/>
      <c r="B11" s="613"/>
      <c r="C11" s="613"/>
      <c r="D11" s="133"/>
    </row>
    <row r="12" spans="1:4" ht="15" customHeight="1" x14ac:dyDescent="0.15">
      <c r="A12" s="132"/>
      <c r="B12" s="613"/>
      <c r="C12" s="613"/>
      <c r="D12" s="133"/>
    </row>
    <row r="13" spans="1:4" ht="30" customHeight="1" x14ac:dyDescent="0.15">
      <c r="A13" s="132"/>
      <c r="B13" s="613"/>
      <c r="C13" s="613"/>
      <c r="D13" s="133"/>
    </row>
    <row r="14" spans="1:4" ht="30" customHeight="1" x14ac:dyDescent="0.15">
      <c r="A14" s="132"/>
      <c r="B14" s="613"/>
      <c r="C14" s="613"/>
      <c r="D14" s="133"/>
    </row>
    <row r="15" spans="1:4" ht="30" customHeight="1" x14ac:dyDescent="0.15">
      <c r="A15" s="132"/>
      <c r="B15" s="613"/>
      <c r="C15" s="613"/>
      <c r="D15" s="133"/>
    </row>
    <row r="16" spans="1:4" ht="30" customHeight="1" x14ac:dyDescent="0.15">
      <c r="A16" s="132"/>
      <c r="B16" s="613"/>
      <c r="C16" s="613"/>
      <c r="D16" s="133"/>
    </row>
    <row r="17" spans="1:4" ht="30" customHeight="1" x14ac:dyDescent="0.15">
      <c r="A17" s="132"/>
      <c r="B17" s="613"/>
      <c r="C17" s="613"/>
      <c r="D17" s="133"/>
    </row>
    <row r="18" spans="1:4" ht="30" customHeight="1" x14ac:dyDescent="0.15">
      <c r="A18" s="132"/>
      <c r="B18" s="613"/>
      <c r="C18" s="613"/>
      <c r="D18" s="133"/>
    </row>
    <row r="19" spans="1:4" ht="15" customHeight="1" x14ac:dyDescent="0.15">
      <c r="A19" s="134"/>
      <c r="B19" s="614"/>
      <c r="C19" s="614"/>
      <c r="D19" s="135"/>
    </row>
    <row r="20" spans="1:4" ht="15" customHeight="1" x14ac:dyDescent="0.15">
      <c r="A20" s="578" t="s">
        <v>319</v>
      </c>
      <c r="B20" s="578"/>
      <c r="C20" s="578"/>
      <c r="D20" s="578"/>
    </row>
    <row r="21" spans="1:4" ht="15" customHeight="1" x14ac:dyDescent="0.15">
      <c r="A21" s="579" t="s">
        <v>891</v>
      </c>
      <c r="B21" s="579"/>
      <c r="C21" s="579"/>
      <c r="D21" s="579"/>
    </row>
    <row r="22" spans="1:4" ht="15" customHeight="1" x14ac:dyDescent="0.15">
      <c r="A22" s="579" t="s">
        <v>59</v>
      </c>
      <c r="B22" s="579"/>
      <c r="C22" s="579"/>
      <c r="D22" s="579"/>
    </row>
    <row r="23" spans="1:4" ht="15" customHeight="1" x14ac:dyDescent="0.15">
      <c r="A23" s="580" t="s">
        <v>24</v>
      </c>
      <c r="B23" s="580"/>
      <c r="C23" s="136" t="str">
        <f>IF('様式1-1_申請書(表)'!$E$8="","",'様式1-1_申請書(表)'!$E$8)</f>
        <v/>
      </c>
      <c r="D23" s="100" t="s">
        <v>23</v>
      </c>
    </row>
  </sheetData>
  <sheetProtection algorithmName="SHA-512" hashValue="hbgoaSK4jgS9THlKvi0Tx12UibIdWiXD935iv4y4Lr16tsVsW/KddBed1w82cYFH0oW1NnHweADq4Hoo7fJJ1w==" saltValue="r8lOfVblzzSbNa0sOKh92Q==" spinCount="100000" sheet="1" scenarios="1"/>
  <mergeCells count="10">
    <mergeCell ref="A20:D20"/>
    <mergeCell ref="A21:D21"/>
    <mergeCell ref="A22:D22"/>
    <mergeCell ref="A23:B23"/>
    <mergeCell ref="A1:D1"/>
    <mergeCell ref="A2:D2"/>
    <mergeCell ref="A3:D3"/>
    <mergeCell ref="B4:C4"/>
    <mergeCell ref="B5:C18"/>
    <mergeCell ref="B19:C19"/>
  </mergeCells>
  <phoneticPr fontId="2"/>
  <pageMargins left="0.39370078740157483" right="0.39370078740157483" top="0.59055118110236227" bottom="0.39370078740157483" header="0.59055118110236227" footer="0.39370078740157483"/>
  <pageSetup paperSize="9" orientation="landscape"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1"/>
  <sheetViews>
    <sheetView view="pageBreakPreview" zoomScaleNormal="100" zoomScaleSheetLayoutView="100" workbookViewId="0">
      <selection sqref="A1:J1"/>
    </sheetView>
  </sheetViews>
  <sheetFormatPr defaultRowHeight="11.25" x14ac:dyDescent="0.15"/>
  <cols>
    <col min="1" max="3" width="3.125" style="43" customWidth="1"/>
    <col min="4" max="4" width="6.875" style="43" customWidth="1"/>
    <col min="5" max="5" width="25" style="43" customWidth="1"/>
    <col min="6" max="6" width="31.875" style="43" customWidth="1"/>
    <col min="7" max="7" width="7.5" style="43" customWidth="1"/>
    <col min="8" max="8" width="4.375" style="43" customWidth="1"/>
    <col min="9" max="9" width="5" style="43" customWidth="1"/>
    <col min="10" max="10" width="6.25" style="43" customWidth="1"/>
    <col min="11" max="16384" width="9" style="43"/>
  </cols>
  <sheetData>
    <row r="1" spans="1:10" ht="15" customHeight="1" x14ac:dyDescent="0.15">
      <c r="A1" s="566" t="s">
        <v>212</v>
      </c>
      <c r="B1" s="566"/>
      <c r="C1" s="566"/>
      <c r="D1" s="566"/>
      <c r="E1" s="566"/>
      <c r="F1" s="566"/>
      <c r="G1" s="566"/>
      <c r="H1" s="566"/>
      <c r="I1" s="566"/>
      <c r="J1" s="566"/>
    </row>
    <row r="2" spans="1:10" ht="33.75" customHeight="1" x14ac:dyDescent="0.15">
      <c r="A2" s="615" t="s">
        <v>213</v>
      </c>
      <c r="B2" s="615"/>
      <c r="C2" s="615"/>
      <c r="D2" s="615"/>
      <c r="E2" s="615"/>
      <c r="F2" s="615"/>
      <c r="G2" s="615"/>
      <c r="H2" s="615"/>
      <c r="I2" s="615"/>
      <c r="J2" s="615"/>
    </row>
    <row r="3" spans="1:10" ht="37.5" customHeight="1" x14ac:dyDescent="0.15">
      <c r="A3" s="137" t="s">
        <v>60</v>
      </c>
      <c r="B3" s="616" t="s">
        <v>0</v>
      </c>
      <c r="C3" s="617"/>
      <c r="D3" s="617"/>
      <c r="E3" s="617"/>
      <c r="F3" s="618"/>
      <c r="G3" s="138" t="s">
        <v>25</v>
      </c>
      <c r="H3" s="62" t="s">
        <v>10</v>
      </c>
      <c r="I3" s="138" t="s">
        <v>1</v>
      </c>
      <c r="J3" s="138" t="s">
        <v>63</v>
      </c>
    </row>
    <row r="4" spans="1:10" ht="37.5" customHeight="1" x14ac:dyDescent="0.15">
      <c r="A4" s="118">
        <v>1</v>
      </c>
      <c r="B4" s="619" t="s">
        <v>227</v>
      </c>
      <c r="C4" s="620"/>
      <c r="D4" s="620"/>
      <c r="E4" s="620"/>
      <c r="F4" s="620"/>
      <c r="G4" s="65" t="s">
        <v>214</v>
      </c>
      <c r="H4" s="56">
        <v>1</v>
      </c>
      <c r="I4" s="118" t="s">
        <v>3</v>
      </c>
      <c r="J4" s="31"/>
    </row>
    <row r="5" spans="1:10" ht="37.5" customHeight="1" x14ac:dyDescent="0.15">
      <c r="A5" s="139">
        <v>2</v>
      </c>
      <c r="B5" s="621" t="s">
        <v>894</v>
      </c>
      <c r="C5" s="622"/>
      <c r="D5" s="622"/>
      <c r="E5" s="622"/>
      <c r="F5" s="622"/>
      <c r="G5" s="139" t="s">
        <v>2</v>
      </c>
      <c r="H5" s="47">
        <v>1</v>
      </c>
      <c r="I5" s="139" t="s">
        <v>16</v>
      </c>
      <c r="J5" s="29"/>
    </row>
    <row r="6" spans="1:10" ht="30" customHeight="1" x14ac:dyDescent="0.15">
      <c r="A6" s="140">
        <v>3</v>
      </c>
      <c r="B6" s="623" t="s">
        <v>230</v>
      </c>
      <c r="C6" s="624"/>
      <c r="D6" s="624"/>
      <c r="E6" s="624"/>
      <c r="F6" s="625"/>
      <c r="G6" s="140" t="s">
        <v>68</v>
      </c>
      <c r="H6" s="46" t="s">
        <v>61</v>
      </c>
      <c r="I6" s="140" t="s">
        <v>4</v>
      </c>
      <c r="J6" s="33"/>
    </row>
    <row r="7" spans="1:10" ht="37.5" customHeight="1" x14ac:dyDescent="0.15">
      <c r="A7" s="119">
        <v>4</v>
      </c>
      <c r="B7" s="641" t="s">
        <v>321</v>
      </c>
      <c r="C7" s="642"/>
      <c r="D7" s="642"/>
      <c r="E7" s="642"/>
      <c r="F7" s="643"/>
      <c r="G7" s="119" t="s">
        <v>62</v>
      </c>
      <c r="H7" s="48">
        <v>1</v>
      </c>
      <c r="I7" s="119" t="s">
        <v>16</v>
      </c>
      <c r="J7" s="30"/>
    </row>
    <row r="8" spans="1:10" ht="30" customHeight="1" x14ac:dyDescent="0.15">
      <c r="A8" s="139">
        <v>5</v>
      </c>
      <c r="B8" s="644" t="s">
        <v>228</v>
      </c>
      <c r="C8" s="645"/>
      <c r="D8" s="645"/>
      <c r="E8" s="645"/>
      <c r="F8" s="646"/>
      <c r="G8" s="139" t="s">
        <v>19</v>
      </c>
      <c r="H8" s="47">
        <v>1</v>
      </c>
      <c r="I8" s="139" t="s">
        <v>16</v>
      </c>
      <c r="J8" s="29"/>
    </row>
    <row r="9" spans="1:10" ht="30" customHeight="1" x14ac:dyDescent="0.15">
      <c r="A9" s="139">
        <v>6</v>
      </c>
      <c r="B9" s="647" t="s">
        <v>224</v>
      </c>
      <c r="C9" s="648"/>
      <c r="D9" s="648"/>
      <c r="E9" s="648"/>
      <c r="F9" s="649"/>
      <c r="G9" s="139" t="s">
        <v>20</v>
      </c>
      <c r="H9" s="47">
        <v>1</v>
      </c>
      <c r="I9" s="139" t="s">
        <v>66</v>
      </c>
      <c r="J9" s="29"/>
    </row>
    <row r="10" spans="1:10" ht="30" customHeight="1" x14ac:dyDescent="0.15">
      <c r="A10" s="139">
        <v>7</v>
      </c>
      <c r="B10" s="650" t="s">
        <v>225</v>
      </c>
      <c r="C10" s="651"/>
      <c r="D10" s="651"/>
      <c r="E10" s="651"/>
      <c r="F10" s="652"/>
      <c r="G10" s="139" t="s">
        <v>21</v>
      </c>
      <c r="H10" s="47">
        <v>1</v>
      </c>
      <c r="I10" s="139" t="s">
        <v>66</v>
      </c>
      <c r="J10" s="29"/>
    </row>
    <row r="11" spans="1:10" ht="30" customHeight="1" x14ac:dyDescent="0.15">
      <c r="A11" s="598">
        <v>8</v>
      </c>
      <c r="B11" s="626" t="s">
        <v>11</v>
      </c>
      <c r="C11" s="141"/>
      <c r="D11" s="628" t="s">
        <v>14</v>
      </c>
      <c r="E11" s="629"/>
      <c r="F11" s="142" t="s">
        <v>15</v>
      </c>
      <c r="G11" s="653"/>
      <c r="H11" s="654"/>
      <c r="I11" s="654"/>
      <c r="J11" s="655"/>
    </row>
    <row r="12" spans="1:10" ht="48.75" customHeight="1" x14ac:dyDescent="0.15">
      <c r="A12" s="598"/>
      <c r="B12" s="626"/>
      <c r="C12" s="143" t="s">
        <v>69</v>
      </c>
      <c r="D12" s="630" t="s">
        <v>892</v>
      </c>
      <c r="E12" s="631"/>
      <c r="F12" s="634" t="s">
        <v>893</v>
      </c>
      <c r="G12" s="640" t="s">
        <v>68</v>
      </c>
      <c r="H12" s="656">
        <v>1</v>
      </c>
      <c r="I12" s="640" t="s">
        <v>4</v>
      </c>
      <c r="J12" s="657"/>
    </row>
    <row r="13" spans="1:10" ht="48.75" customHeight="1" x14ac:dyDescent="0.15">
      <c r="A13" s="598"/>
      <c r="B13" s="626"/>
      <c r="C13" s="659" t="s">
        <v>70</v>
      </c>
      <c r="D13" s="632"/>
      <c r="E13" s="633"/>
      <c r="F13" s="635"/>
      <c r="G13" s="598"/>
      <c r="H13" s="413"/>
      <c r="I13" s="598"/>
      <c r="J13" s="658"/>
    </row>
    <row r="14" spans="1:10" ht="52.5" customHeight="1" x14ac:dyDescent="0.15">
      <c r="A14" s="139">
        <v>9</v>
      </c>
      <c r="B14" s="626"/>
      <c r="C14" s="660"/>
      <c r="D14" s="637" t="s">
        <v>229</v>
      </c>
      <c r="E14" s="638"/>
      <c r="F14" s="639"/>
      <c r="G14" s="139" t="s">
        <v>68</v>
      </c>
      <c r="H14" s="139">
        <v>1</v>
      </c>
      <c r="I14" s="139" t="s">
        <v>16</v>
      </c>
      <c r="J14" s="29"/>
    </row>
    <row r="15" spans="1:10" ht="30" customHeight="1" x14ac:dyDescent="0.15">
      <c r="A15" s="139">
        <v>10</v>
      </c>
      <c r="B15" s="626"/>
      <c r="C15" s="636" t="s">
        <v>65</v>
      </c>
      <c r="D15" s="662" t="s">
        <v>215</v>
      </c>
      <c r="E15" s="663"/>
      <c r="F15" s="45" t="s">
        <v>216</v>
      </c>
      <c r="G15" s="119" t="s">
        <v>68</v>
      </c>
      <c r="H15" s="48">
        <v>1</v>
      </c>
      <c r="I15" s="119" t="s">
        <v>16</v>
      </c>
      <c r="J15" s="30"/>
    </row>
    <row r="16" spans="1:10" ht="30" customHeight="1" x14ac:dyDescent="0.15">
      <c r="A16" s="139">
        <v>11</v>
      </c>
      <c r="B16" s="626"/>
      <c r="C16" s="636"/>
      <c r="D16" s="664" t="s">
        <v>217</v>
      </c>
      <c r="E16" s="665"/>
      <c r="F16" s="666"/>
      <c r="G16" s="139" t="s">
        <v>68</v>
      </c>
      <c r="H16" s="47">
        <v>1</v>
      </c>
      <c r="I16" s="139" t="s">
        <v>16</v>
      </c>
      <c r="J16" s="29"/>
    </row>
    <row r="17" spans="1:10" ht="30" customHeight="1" x14ac:dyDescent="0.15">
      <c r="A17" s="119">
        <v>12</v>
      </c>
      <c r="B17" s="626"/>
      <c r="C17" s="636"/>
      <c r="D17" s="667" t="s">
        <v>223</v>
      </c>
      <c r="E17" s="663"/>
      <c r="F17" s="144" t="s">
        <v>64</v>
      </c>
      <c r="G17" s="119" t="s">
        <v>68</v>
      </c>
      <c r="H17" s="48">
        <v>1</v>
      </c>
      <c r="I17" s="119" t="s">
        <v>16</v>
      </c>
      <c r="J17" s="145"/>
    </row>
    <row r="18" spans="1:10" ht="30" customHeight="1" x14ac:dyDescent="0.15">
      <c r="A18" s="146">
        <v>13</v>
      </c>
      <c r="B18" s="627"/>
      <c r="C18" s="668" t="s">
        <v>226</v>
      </c>
      <c r="D18" s="669"/>
      <c r="E18" s="669"/>
      <c r="F18" s="670"/>
      <c r="G18" s="146" t="s">
        <v>218</v>
      </c>
      <c r="H18" s="58">
        <v>1</v>
      </c>
      <c r="I18" s="146" t="s">
        <v>66</v>
      </c>
      <c r="J18" s="32"/>
    </row>
    <row r="19" spans="1:10" ht="15" customHeight="1" x14ac:dyDescent="0.15">
      <c r="A19" s="593" t="s">
        <v>219</v>
      </c>
      <c r="B19" s="593"/>
      <c r="C19" s="593"/>
      <c r="D19" s="593"/>
      <c r="E19" s="593"/>
      <c r="F19" s="593"/>
      <c r="G19" s="593"/>
      <c r="H19" s="593"/>
      <c r="I19" s="593"/>
      <c r="J19" s="593"/>
    </row>
    <row r="20" spans="1:10" ht="15" customHeight="1" x14ac:dyDescent="0.15">
      <c r="A20" s="552" t="s">
        <v>220</v>
      </c>
      <c r="B20" s="552"/>
      <c r="C20" s="552"/>
      <c r="D20" s="552"/>
      <c r="E20" s="552"/>
      <c r="F20" s="552"/>
      <c r="G20" s="552"/>
      <c r="H20" s="552"/>
      <c r="I20" s="552"/>
      <c r="J20" s="552"/>
    </row>
    <row r="21" spans="1:10" ht="15" customHeight="1" x14ac:dyDescent="0.15">
      <c r="A21" s="661" t="s">
        <v>67</v>
      </c>
      <c r="B21" s="661"/>
      <c r="C21" s="661"/>
      <c r="D21" s="661"/>
      <c r="E21" s="661"/>
      <c r="F21" s="661"/>
      <c r="G21" s="661"/>
      <c r="H21" s="661"/>
      <c r="I21" s="661"/>
      <c r="J21" s="661"/>
    </row>
  </sheetData>
  <sheetProtection algorithmName="SHA-512" hashValue="xG+KRLG2eVPnTHlQJwQYAdX/Z/6A9qprjUXY3nLIM4AaEduatfkRPzeFzmDu/prEMmpihGtcSVn1+2Z9su7hcw==" saltValue="Rbey7o3U8lbmrH6XBQLoEQ==" spinCount="100000" sheet="1" objects="1" scenarios="1"/>
  <mergeCells count="30">
    <mergeCell ref="A21:J21"/>
    <mergeCell ref="D15:E15"/>
    <mergeCell ref="D16:F16"/>
    <mergeCell ref="D17:E17"/>
    <mergeCell ref="C18:F18"/>
    <mergeCell ref="A19:J19"/>
    <mergeCell ref="A20:J20"/>
    <mergeCell ref="G12:G13"/>
    <mergeCell ref="B7:F7"/>
    <mergeCell ref="B8:F8"/>
    <mergeCell ref="B9:F9"/>
    <mergeCell ref="B10:F10"/>
    <mergeCell ref="G11:J11"/>
    <mergeCell ref="H12:H13"/>
    <mergeCell ref="I12:I13"/>
    <mergeCell ref="J12:J13"/>
    <mergeCell ref="C13:C14"/>
    <mergeCell ref="B6:F6"/>
    <mergeCell ref="A11:A13"/>
    <mergeCell ref="B11:B18"/>
    <mergeCell ref="D11:E11"/>
    <mergeCell ref="D12:E13"/>
    <mergeCell ref="F12:F13"/>
    <mergeCell ref="C15:C17"/>
    <mergeCell ref="D14:F14"/>
    <mergeCell ref="A1:J1"/>
    <mergeCell ref="A2:J2"/>
    <mergeCell ref="B3:F3"/>
    <mergeCell ref="B4:F4"/>
    <mergeCell ref="B5:F5"/>
  </mergeCells>
  <phoneticPr fontId="2"/>
  <dataValidations count="1">
    <dataValidation type="list" allowBlank="1" showInputMessage="1" showErrorMessage="1" sqref="J10 J4:J5 J6 J7 J8 J9 J12:J13 J14 J15 J16 J17 J18" xr:uid="{00000000-0002-0000-0800-000000000000}">
      <formula1>"✓"</formula1>
    </dataValidation>
  </dataValidations>
  <pageMargins left="0.59055118110236227" right="0.19685039370078741" top="0.39370078740157483" bottom="0.39370078740157483" header="0.39370078740157483"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DB</vt:lpstr>
      <vt:lpstr>様式1-1_申請書(表)</vt:lpstr>
      <vt:lpstr>様式1-2_申請書(裏)</vt:lpstr>
      <vt:lpstr>様式1-3_申請書</vt:lpstr>
      <vt:lpstr>様式2_営業所一覧表</vt:lpstr>
      <vt:lpstr>様式3_実績表</vt:lpstr>
      <vt:lpstr>様式4_技術者名簿</vt:lpstr>
      <vt:lpstr>様式5_位置図</vt:lpstr>
      <vt:lpstr>様式6_確認票</vt:lpstr>
      <vt:lpstr>'様式1-1_申請書(表)'!Print_Area</vt:lpstr>
      <vt:lpstr>'様式1-2_申請書(裏)'!Print_Area</vt:lpstr>
      <vt:lpstr>'様式1-3_申請書'!Print_Area</vt:lpstr>
      <vt:lpstr>様式2_営業所一覧表!Print_Area</vt:lpstr>
      <vt:lpstr>様式3_実績表!Print_Area</vt:lpstr>
      <vt:lpstr>様式4_技術者名簿!Print_Area</vt:lpstr>
      <vt:lpstr>様式5_位置図!Print_Area</vt:lpstr>
      <vt:lpstr>様式6_確認票!Print_Area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user</cp:lastModifiedBy>
  <cp:lastPrinted>2024-10-28T01:45:00Z</cp:lastPrinted>
  <dcterms:created xsi:type="dcterms:W3CDTF">2002-01-16T07:16:07Z</dcterms:created>
  <dcterms:modified xsi:type="dcterms:W3CDTF">2024-11-07T10:43:52Z</dcterms:modified>
</cp:coreProperties>
</file>